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porto klubas 2020 02 28\Sporto klubas\Tevynes gyneju zaidynes\2023\Rezultatai\"/>
    </mc:Choice>
  </mc:AlternateContent>
  <bookViews>
    <workbookView xWindow="0" yWindow="0" windowWidth="16380" windowHeight="8190" tabRatio="500"/>
  </bookViews>
  <sheets>
    <sheet name="TGŽ šaudymas" sheetId="1" r:id="rId1"/>
  </sheets>
  <definedNames>
    <definedName name="_xlnm._FilterDatabase" localSheetId="0">'TGŽ šaudymas'!$A$9:$Y$33</definedName>
    <definedName name="_FilterDatabase_0" localSheetId="0">'TGŽ šaudymas'!$A$9:$Z$33</definedName>
  </definedNames>
  <calcPr calcId="162913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U49" i="1" l="1"/>
  <c r="Q49" i="1"/>
  <c r="M49" i="1"/>
  <c r="I49" i="1"/>
  <c r="E49" i="1"/>
  <c r="W49" i="1" s="1"/>
  <c r="U48" i="1"/>
  <c r="Q48" i="1"/>
  <c r="M48" i="1"/>
  <c r="I48" i="1"/>
  <c r="E48" i="1"/>
  <c r="U47" i="1"/>
  <c r="Q47" i="1"/>
  <c r="M47" i="1"/>
  <c r="I47" i="1"/>
  <c r="E47" i="1"/>
  <c r="U46" i="1"/>
  <c r="Q46" i="1"/>
  <c r="M46" i="1"/>
  <c r="I46" i="1"/>
  <c r="E46" i="1"/>
  <c r="U45" i="1"/>
  <c r="Q45" i="1"/>
  <c r="M45" i="1"/>
  <c r="I45" i="1"/>
  <c r="E45" i="1"/>
  <c r="U44" i="1"/>
  <c r="Q44" i="1"/>
  <c r="M44" i="1"/>
  <c r="I44" i="1"/>
  <c r="E44" i="1"/>
  <c r="U43" i="1"/>
  <c r="Q43" i="1"/>
  <c r="M43" i="1"/>
  <c r="I43" i="1"/>
  <c r="E43" i="1"/>
  <c r="U42" i="1"/>
  <c r="Q42" i="1"/>
  <c r="M42" i="1"/>
  <c r="I42" i="1"/>
  <c r="E42" i="1"/>
  <c r="W42" i="1" s="1"/>
  <c r="U41" i="1"/>
  <c r="Q41" i="1"/>
  <c r="M41" i="1"/>
  <c r="I41" i="1"/>
  <c r="W41" i="1" s="1"/>
  <c r="E41" i="1"/>
  <c r="U40" i="1"/>
  <c r="Q40" i="1"/>
  <c r="M40" i="1"/>
  <c r="I40" i="1"/>
  <c r="E40" i="1"/>
  <c r="U39" i="1"/>
  <c r="Q39" i="1"/>
  <c r="M39" i="1"/>
  <c r="I39" i="1"/>
  <c r="E39" i="1"/>
  <c r="U38" i="1"/>
  <c r="Q38" i="1"/>
  <c r="M38" i="1"/>
  <c r="I38" i="1"/>
  <c r="E38" i="1"/>
  <c r="W38" i="1" s="1"/>
  <c r="U37" i="1"/>
  <c r="Q37" i="1"/>
  <c r="M37" i="1"/>
  <c r="I37" i="1"/>
  <c r="W37" i="1" s="1"/>
  <c r="E37" i="1"/>
  <c r="U36" i="1"/>
  <c r="Q36" i="1"/>
  <c r="M36" i="1"/>
  <c r="I36" i="1"/>
  <c r="E36" i="1"/>
  <c r="U35" i="1"/>
  <c r="Q35" i="1"/>
  <c r="M35" i="1"/>
  <c r="I35" i="1"/>
  <c r="E35" i="1"/>
  <c r="U34" i="1"/>
  <c r="Q34" i="1"/>
  <c r="M34" i="1"/>
  <c r="I34" i="1"/>
  <c r="E34" i="1"/>
  <c r="W34" i="1" s="1"/>
  <c r="U33" i="1"/>
  <c r="Q33" i="1"/>
  <c r="M33" i="1"/>
  <c r="I33" i="1"/>
  <c r="E33" i="1"/>
  <c r="U32" i="1"/>
  <c r="Q32" i="1"/>
  <c r="M32" i="1"/>
  <c r="I32" i="1"/>
  <c r="E32" i="1"/>
  <c r="U31" i="1"/>
  <c r="Q31" i="1"/>
  <c r="M31" i="1"/>
  <c r="I31" i="1"/>
  <c r="E31" i="1"/>
  <c r="U30" i="1"/>
  <c r="Q30" i="1"/>
  <c r="M30" i="1"/>
  <c r="I30" i="1"/>
  <c r="E30" i="1"/>
  <c r="W30" i="1" s="1"/>
  <c r="U29" i="1"/>
  <c r="Q29" i="1"/>
  <c r="M29" i="1"/>
  <c r="I29" i="1"/>
  <c r="E29" i="1"/>
  <c r="U28" i="1"/>
  <c r="Q28" i="1"/>
  <c r="M28" i="1"/>
  <c r="I28" i="1"/>
  <c r="E28" i="1"/>
  <c r="U27" i="1"/>
  <c r="Q27" i="1"/>
  <c r="M27" i="1"/>
  <c r="I27" i="1"/>
  <c r="E27" i="1"/>
  <c r="U26" i="1"/>
  <c r="Q26" i="1"/>
  <c r="M26" i="1"/>
  <c r="I26" i="1"/>
  <c r="E26" i="1"/>
  <c r="W26" i="1" s="1"/>
  <c r="U25" i="1"/>
  <c r="Q25" i="1"/>
  <c r="M25" i="1"/>
  <c r="I25" i="1"/>
  <c r="E25" i="1"/>
  <c r="U24" i="1"/>
  <c r="Q24" i="1"/>
  <c r="M24" i="1"/>
  <c r="I24" i="1"/>
  <c r="E24" i="1"/>
  <c r="U23" i="1"/>
  <c r="Q23" i="1"/>
  <c r="M23" i="1"/>
  <c r="I23" i="1"/>
  <c r="E23" i="1"/>
  <c r="U22" i="1"/>
  <c r="Q22" i="1"/>
  <c r="M22" i="1"/>
  <c r="I22" i="1"/>
  <c r="E22" i="1"/>
  <c r="W22" i="1" s="1"/>
  <c r="U21" i="1"/>
  <c r="Q21" i="1"/>
  <c r="M21" i="1"/>
  <c r="I21" i="1"/>
  <c r="E21" i="1"/>
  <c r="U20" i="1"/>
  <c r="Q20" i="1"/>
  <c r="M20" i="1"/>
  <c r="I20" i="1"/>
  <c r="E20" i="1"/>
  <c r="U19" i="1"/>
  <c r="Q19" i="1"/>
  <c r="M19" i="1"/>
  <c r="I19" i="1"/>
  <c r="E19" i="1"/>
  <c r="U18" i="1"/>
  <c r="Q18" i="1"/>
  <c r="M18" i="1"/>
  <c r="I18" i="1"/>
  <c r="E18" i="1"/>
  <c r="W18" i="1" s="1"/>
  <c r="U17" i="1"/>
  <c r="Q17" i="1"/>
  <c r="M17" i="1"/>
  <c r="I17" i="1"/>
  <c r="E17" i="1"/>
  <c r="U16" i="1"/>
  <c r="Q16" i="1"/>
  <c r="M16" i="1"/>
  <c r="I16" i="1"/>
  <c r="E16" i="1"/>
  <c r="U15" i="1"/>
  <c r="Q15" i="1"/>
  <c r="M15" i="1"/>
  <c r="I15" i="1"/>
  <c r="E15" i="1"/>
  <c r="U14" i="1"/>
  <c r="Q14" i="1"/>
  <c r="M14" i="1"/>
  <c r="I14" i="1"/>
  <c r="E14" i="1"/>
  <c r="W14" i="1" s="1"/>
  <c r="U13" i="1"/>
  <c r="Q13" i="1"/>
  <c r="M13" i="1"/>
  <c r="I13" i="1"/>
  <c r="E13" i="1"/>
  <c r="U12" i="1"/>
  <c r="Q12" i="1"/>
  <c r="M12" i="1"/>
  <c r="I12" i="1"/>
  <c r="E12" i="1"/>
  <c r="U11" i="1"/>
  <c r="Q11" i="1"/>
  <c r="M11" i="1"/>
  <c r="I11" i="1"/>
  <c r="E11" i="1"/>
  <c r="U10" i="1"/>
  <c r="Q10" i="1"/>
  <c r="M10" i="1"/>
  <c r="I10" i="1"/>
  <c r="E10" i="1"/>
  <c r="W10" i="1" s="1"/>
  <c r="W45" i="1" l="1"/>
  <c r="W46" i="1"/>
  <c r="W11" i="1"/>
  <c r="W15" i="1"/>
  <c r="W19" i="1"/>
  <c r="W23" i="1"/>
  <c r="W27" i="1"/>
  <c r="W31" i="1"/>
  <c r="W47" i="1"/>
  <c r="W12" i="1"/>
  <c r="W16" i="1"/>
  <c r="W20" i="1"/>
  <c r="W24" i="1"/>
  <c r="W28" i="1"/>
  <c r="W32" i="1"/>
  <c r="W35" i="1"/>
  <c r="W36" i="1"/>
  <c r="W39" i="1"/>
  <c r="W40" i="1"/>
  <c r="W43" i="1"/>
  <c r="W44" i="1"/>
  <c r="W48" i="1"/>
  <c r="W13" i="1"/>
  <c r="W17" i="1"/>
  <c r="W21" i="1"/>
  <c r="W25" i="1"/>
  <c r="W29" i="1"/>
  <c r="W33" i="1"/>
</calcChain>
</file>

<file path=xl/sharedStrings.xml><?xml version="1.0" encoding="utf-8"?>
<sst xmlns="http://schemas.openxmlformats.org/spreadsheetml/2006/main" count="156" uniqueCount="80">
  <si>
    <t>DEŠIMTOSIOS TĖVYNĖS GYNĖJŲ ŽAIDYNĖS</t>
  </si>
  <si>
    <t>ŠAUDYMO IŠ TARNYBINIO GINKLO VARŽYBOS</t>
  </si>
  <si>
    <t>2023.09.15</t>
  </si>
  <si>
    <t>KAUNAS</t>
  </si>
  <si>
    <t>1 pratimas</t>
  </si>
  <si>
    <t>2 pratimas</t>
  </si>
  <si>
    <t>3 pratimas</t>
  </si>
  <si>
    <t xml:space="preserve">4 pratimas </t>
  </si>
  <si>
    <t xml:space="preserve">5 pratimas </t>
  </si>
  <si>
    <t xml:space="preserve">Viso </t>
  </si>
  <si>
    <t>5 pratimų</t>
  </si>
  <si>
    <t>Vardas, pavardė</t>
  </si>
  <si>
    <t>Komanda</t>
  </si>
  <si>
    <t>Balai</t>
  </si>
  <si>
    <t>Laikas</t>
  </si>
  <si>
    <t>HIT FACTOR</t>
  </si>
  <si>
    <t>Vieta</t>
  </si>
  <si>
    <t>HIT FAKTOR</t>
  </si>
  <si>
    <t>Asm. Vieta</t>
  </si>
  <si>
    <t>Komandos HIT FAKTOR</t>
  </si>
  <si>
    <t>Komandinė vieta</t>
  </si>
  <si>
    <t>Arvydas Vaitekūnas</t>
  </si>
  <si>
    <t>VAT</t>
  </si>
  <si>
    <t>Povilas Vaskinas</t>
  </si>
  <si>
    <t>I</t>
  </si>
  <si>
    <t>Vitalijus Mižigurskis</t>
  </si>
  <si>
    <t>Arnas Pagojus</t>
  </si>
  <si>
    <t>Mindaugas Pakarnas</t>
  </si>
  <si>
    <t>Lietuvos policija</t>
  </si>
  <si>
    <t>II</t>
  </si>
  <si>
    <t>Giedrius Valeika</t>
  </si>
  <si>
    <t>Simonas Baltrušaitis</t>
  </si>
  <si>
    <t>Žilvinas Stankevičius</t>
  </si>
  <si>
    <t>Edvardas Mankus</t>
  </si>
  <si>
    <t>Lietuvos kariuomenė</t>
  </si>
  <si>
    <t>III</t>
  </si>
  <si>
    <t>Viktor Rysev</t>
  </si>
  <si>
    <t>Eitaras Laurutis</t>
  </si>
  <si>
    <t>Raimundas Vizgirda</t>
  </si>
  <si>
    <t>Lech Cimoš</t>
  </si>
  <si>
    <t>VSAT</t>
  </si>
  <si>
    <t>IV</t>
  </si>
  <si>
    <t xml:space="preserve">Marius </t>
  </si>
  <si>
    <t>Saulius Gečelda</t>
  </si>
  <si>
    <t xml:space="preserve">Paulius </t>
  </si>
  <si>
    <t>Tomas</t>
  </si>
  <si>
    <t>VSD</t>
  </si>
  <si>
    <t>V</t>
  </si>
  <si>
    <t>Juozapas</t>
  </si>
  <si>
    <t>Žilvinas</t>
  </si>
  <si>
    <t>Egidijus Valaitis</t>
  </si>
  <si>
    <t>VST</t>
  </si>
  <si>
    <t>VI</t>
  </si>
  <si>
    <t>Lukas Klangauskas</t>
  </si>
  <si>
    <t>Svajūnas Keliuotis</t>
  </si>
  <si>
    <t>Egidijus Barauskas</t>
  </si>
  <si>
    <t>Laurynas Ūkanis</t>
  </si>
  <si>
    <t>LŠS</t>
  </si>
  <si>
    <t>VII</t>
  </si>
  <si>
    <t>Simonas Ridzvanavičius</t>
  </si>
  <si>
    <t>Jurij Taraškevič</t>
  </si>
  <si>
    <t>Andrius Čereškevičius</t>
  </si>
  <si>
    <t>Vytautas Rožanskas</t>
  </si>
  <si>
    <t>STT</t>
  </si>
  <si>
    <t>VIII</t>
  </si>
  <si>
    <t xml:space="preserve">Karolis Balčiūnas </t>
  </si>
  <si>
    <t>Edvardas Rutkauskas</t>
  </si>
  <si>
    <t>Vygantas Butėnas</t>
  </si>
  <si>
    <t>Valerijus Eidukaitis</t>
  </si>
  <si>
    <t>Muitinės departamentas</t>
  </si>
  <si>
    <t>IX</t>
  </si>
  <si>
    <t>Andrius Romanovas</t>
  </si>
  <si>
    <t>Juozas Rimkevičius</t>
  </si>
  <si>
    <t>Romas Gricius</t>
  </si>
  <si>
    <t>Andrius Bondorovas</t>
  </si>
  <si>
    <t>FNTT</t>
  </si>
  <si>
    <t>X</t>
  </si>
  <si>
    <t>Alius Navickas</t>
  </si>
  <si>
    <t>Deividas Luneckas</t>
  </si>
  <si>
    <t>Dovydas Dilys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</si>
</sst>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.mm\.dd"/>
  </numFmts>
  <fonts count="15" x14ac:knownFonts="1">
    <font>
      <sz val="10"/>
      <name val="Arial"/>
      <family val="2"/>
      <charset val="186"/>
    </font>
    <font>
      <sz val="11"/>
      <color rgb="FF000000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rgb="FF000000"/>
      <name val="Times New Roman"/>
      <family val="1"/>
      <charset val="1"/>
    </font>
    <font>
      <b/>
      <i/>
      <sz val="15"/>
      <color rgb="FF000000"/>
      <name val="Times New Roman"/>
      <family val="1"/>
      <charset val="1"/>
    </font>
    <font>
      <b/>
      <sz val="20"/>
      <color rgb="FF000000"/>
      <name val="Times New Roman"/>
      <family val="1"/>
      <charset val="1"/>
    </font>
    <font>
      <b/>
      <sz val="15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i/>
      <sz val="8"/>
      <color rgb="FF000000"/>
      <name val="Times New Roman"/>
      <family val="1"/>
      <charset val="1"/>
    </font>
    <font>
      <i/>
      <sz val="10.5"/>
      <color rgb="FF000000"/>
      <name val="Times New Roman"/>
      <family val="1"/>
      <charset val="1"/>
    </font>
    <font>
      <i/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color rgb="FF00000A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0" borderId="10" xfId="0" applyFont="1" applyBorder="1"/>
    <xf numFmtId="0" fontId="1" fillId="0" borderId="10" xfId="0" applyFont="1" applyBorder="1"/>
    <xf numFmtId="0" fontId="12" fillId="0" borderId="10" xfId="0" applyFont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2" fontId="13" fillId="0" borderId="10" xfId="0" applyNumberFormat="1" applyFont="1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12" fillId="4" borderId="10" xfId="0" applyFont="1" applyFill="1" applyBorder="1" applyAlignment="1">
      <alignment horizontal="center" vertical="center"/>
    </xf>
    <xf numFmtId="0" fontId="14" fillId="0" borderId="10" xfId="0" applyFont="1" applyBorder="1"/>
    <xf numFmtId="0" fontId="14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9"/>
  <sheetViews>
    <sheetView tabSelected="1" zoomScale="95" zoomScaleNormal="95" workbookViewId="0">
      <pane xSplit="1" topLeftCell="B1" activePane="topRight" state="frozen"/>
      <selection pane="topRight" activeCell="A18" sqref="A18:XFD21"/>
    </sheetView>
  </sheetViews>
  <sheetFormatPr defaultColWidth="8.85546875" defaultRowHeight="15" x14ac:dyDescent="0.25"/>
  <cols>
    <col min="1" max="1" width="21.28515625" style="3" customWidth="1"/>
    <col min="2" max="2" width="19.5703125" style="3" customWidth="1"/>
    <col min="3" max="3" width="8.140625" style="4" customWidth="1"/>
    <col min="4" max="4" width="8.7109375" style="4" customWidth="1"/>
    <col min="5" max="5" width="8.85546875" style="5"/>
    <col min="6" max="6" width="7.5703125" style="5" customWidth="1"/>
    <col min="7" max="8" width="8.7109375" style="4" customWidth="1"/>
    <col min="9" max="9" width="8.85546875" style="5"/>
    <col min="10" max="10" width="6.28515625" style="4" customWidth="1"/>
    <col min="11" max="11" width="8.85546875" style="4" customWidth="1"/>
    <col min="12" max="12" width="8.7109375" style="4" customWidth="1"/>
    <col min="13" max="13" width="8.85546875" style="5"/>
    <col min="14" max="14" width="7" style="5" customWidth="1"/>
    <col min="15" max="15" width="7.85546875" style="6" customWidth="1"/>
    <col min="16" max="16" width="8.7109375" style="6" customWidth="1"/>
    <col min="17" max="17" width="8.85546875" style="5"/>
    <col min="18" max="18" width="7" style="5" customWidth="1"/>
    <col min="19" max="19" width="6.5703125" style="6" customWidth="1"/>
    <col min="20" max="20" width="8.7109375" style="6" customWidth="1"/>
    <col min="21" max="21" width="8.85546875" style="5"/>
    <col min="22" max="22" width="7.7109375" style="5" customWidth="1"/>
    <col min="23" max="23" width="10.42578125" style="4" customWidth="1"/>
    <col min="24" max="24" width="9.28515625" style="5" customWidth="1"/>
    <col min="25" max="25" width="14.5703125" style="5" customWidth="1"/>
    <col min="26" max="26" width="12.7109375" style="5" customWidth="1"/>
    <col min="27" max="27" width="4.28515625" style="5" customWidth="1"/>
    <col min="28" max="1024" width="8.85546875" style="5"/>
  </cols>
  <sheetData>
    <row r="1" spans="1:29" x14ac:dyDescent="0.25">
      <c r="X1" s="7"/>
      <c r="Y1" s="7"/>
    </row>
    <row r="2" spans="1:29" ht="25.5" x14ac:dyDescent="0.2">
      <c r="A2" s="8"/>
      <c r="B2" s="9"/>
      <c r="C2" s="9"/>
      <c r="D2" s="9"/>
      <c r="E2" s="9"/>
      <c r="G2" s="9"/>
      <c r="H2" s="9"/>
      <c r="I2" s="9"/>
      <c r="J2" s="10" t="s">
        <v>0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9" ht="20.25" x14ac:dyDescent="0.3">
      <c r="A3" s="9"/>
      <c r="B3" s="9"/>
      <c r="C3" s="9"/>
      <c r="D3" s="9"/>
      <c r="E3" s="9"/>
      <c r="F3" s="9"/>
      <c r="G3" s="9"/>
      <c r="H3" s="9"/>
      <c r="I3" s="9"/>
      <c r="J3" s="11" t="s">
        <v>1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9" ht="20.25" x14ac:dyDescent="0.35">
      <c r="A4" s="12"/>
      <c r="B4" s="12"/>
      <c r="C4" s="12"/>
      <c r="D4" s="12"/>
      <c r="E4" s="12"/>
      <c r="F4" s="12"/>
      <c r="G4" s="12"/>
      <c r="H4" s="12"/>
      <c r="I4" s="12"/>
      <c r="J4" s="13" t="s">
        <v>2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9" ht="19.5" x14ac:dyDescent="0.3">
      <c r="A5" s="14"/>
      <c r="B5" s="14"/>
      <c r="C5" s="14"/>
      <c r="D5" s="14"/>
      <c r="E5" s="14"/>
      <c r="F5" s="14"/>
      <c r="G5" s="14"/>
      <c r="H5" s="14"/>
      <c r="I5" s="14"/>
      <c r="J5" s="13" t="s">
        <v>3</v>
      </c>
      <c r="K5" s="15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7"/>
      <c r="AA5" s="7"/>
      <c r="AC5" s="7"/>
    </row>
    <row r="6" spans="1:29" ht="19.5" x14ac:dyDescent="0.3">
      <c r="A6" s="14"/>
      <c r="B6" s="14"/>
      <c r="C6" s="14"/>
      <c r="D6" s="14"/>
      <c r="E6" s="14"/>
      <c r="F6" s="14"/>
      <c r="G6" s="14"/>
      <c r="H6" s="14"/>
      <c r="I6" s="14"/>
      <c r="J6" s="14"/>
      <c r="K6" s="11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7"/>
      <c r="AA6" s="7"/>
      <c r="AC6" s="7"/>
    </row>
    <row r="7" spans="1:29" x14ac:dyDescent="0.25">
      <c r="A7" s="16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8"/>
      <c r="P7" s="18"/>
      <c r="Q7" s="17"/>
      <c r="R7" s="17"/>
      <c r="S7" s="18"/>
      <c r="T7" s="18"/>
      <c r="U7" s="17"/>
      <c r="V7" s="17"/>
      <c r="W7" s="17"/>
      <c r="X7" s="7"/>
      <c r="Y7" s="7"/>
    </row>
    <row r="8" spans="1:29" ht="15" customHeight="1" x14ac:dyDescent="0.25">
      <c r="A8" s="19"/>
      <c r="B8" s="19"/>
      <c r="C8" s="2" t="s">
        <v>4</v>
      </c>
      <c r="D8" s="2"/>
      <c r="E8" s="2"/>
      <c r="F8" s="2"/>
      <c r="G8" s="2" t="s">
        <v>5</v>
      </c>
      <c r="H8" s="2"/>
      <c r="I8" s="2"/>
      <c r="J8" s="2"/>
      <c r="K8" s="2" t="s">
        <v>6</v>
      </c>
      <c r="L8" s="2"/>
      <c r="M8" s="2"/>
      <c r="N8" s="2"/>
      <c r="O8" s="2" t="s">
        <v>7</v>
      </c>
      <c r="P8" s="2"/>
      <c r="Q8" s="2"/>
      <c r="R8" s="2"/>
      <c r="S8" s="2" t="s">
        <v>8</v>
      </c>
      <c r="T8" s="2"/>
      <c r="U8" s="2"/>
      <c r="V8" s="2"/>
      <c r="W8" s="1" t="s">
        <v>9</v>
      </c>
      <c r="X8" s="1" t="s">
        <v>10</v>
      </c>
      <c r="Y8" s="1"/>
      <c r="Z8" s="1"/>
    </row>
    <row r="9" spans="1:29" ht="29.85" customHeight="1" x14ac:dyDescent="0.2">
      <c r="A9" s="19" t="s">
        <v>11</v>
      </c>
      <c r="B9" s="19" t="s">
        <v>12</v>
      </c>
      <c r="C9" s="20" t="s">
        <v>13</v>
      </c>
      <c r="D9" s="21" t="s">
        <v>14</v>
      </c>
      <c r="E9" s="22" t="s">
        <v>15</v>
      </c>
      <c r="F9" s="23" t="s">
        <v>16</v>
      </c>
      <c r="G9" s="24" t="s">
        <v>13</v>
      </c>
      <c r="H9" s="21" t="s">
        <v>14</v>
      </c>
      <c r="I9" s="22" t="s">
        <v>15</v>
      </c>
      <c r="J9" s="23" t="s">
        <v>16</v>
      </c>
      <c r="K9" s="25" t="s">
        <v>13</v>
      </c>
      <c r="L9" s="26" t="s">
        <v>14</v>
      </c>
      <c r="M9" s="27" t="s">
        <v>15</v>
      </c>
      <c r="N9" s="28" t="s">
        <v>16</v>
      </c>
      <c r="O9" s="24" t="s">
        <v>13</v>
      </c>
      <c r="P9" s="21" t="s">
        <v>14</v>
      </c>
      <c r="Q9" s="22" t="s">
        <v>15</v>
      </c>
      <c r="R9" s="23" t="s">
        <v>16</v>
      </c>
      <c r="S9" s="24" t="s">
        <v>13</v>
      </c>
      <c r="T9" s="21" t="s">
        <v>14</v>
      </c>
      <c r="U9" s="22" t="s">
        <v>15</v>
      </c>
      <c r="V9" s="23" t="s">
        <v>16</v>
      </c>
      <c r="W9" s="29" t="s">
        <v>17</v>
      </c>
      <c r="X9" s="19" t="s">
        <v>18</v>
      </c>
      <c r="Y9" s="30" t="s">
        <v>19</v>
      </c>
      <c r="Z9" s="19" t="s">
        <v>20</v>
      </c>
    </row>
    <row r="10" spans="1:29" x14ac:dyDescent="0.25">
      <c r="A10" s="31" t="s">
        <v>21</v>
      </c>
      <c r="B10" s="32" t="s">
        <v>22</v>
      </c>
      <c r="C10" s="33">
        <v>51</v>
      </c>
      <c r="D10" s="33">
        <v>13.77</v>
      </c>
      <c r="E10" s="34">
        <f t="shared" ref="E10:E49" si="0">C10/D10</f>
        <v>3.7037037037037037</v>
      </c>
      <c r="F10" s="33">
        <v>1</v>
      </c>
      <c r="G10" s="33">
        <v>89</v>
      </c>
      <c r="H10" s="33">
        <v>20.8</v>
      </c>
      <c r="I10" s="34">
        <f t="shared" ref="I10:I49" si="1">(G10/H10)</f>
        <v>4.2788461538461533</v>
      </c>
      <c r="J10" s="33">
        <v>2</v>
      </c>
      <c r="K10" s="33">
        <v>111</v>
      </c>
      <c r="L10" s="33">
        <v>28.57</v>
      </c>
      <c r="M10" s="34">
        <f t="shared" ref="M10:M49" si="2">K10/L10</f>
        <v>3.8851942597129856</v>
      </c>
      <c r="N10" s="33">
        <v>1</v>
      </c>
      <c r="O10" s="35">
        <v>59</v>
      </c>
      <c r="P10" s="35">
        <v>8.82</v>
      </c>
      <c r="Q10" s="34">
        <f t="shared" ref="Q10:Q49" si="3">(O10/P10)</f>
        <v>6.6893424036281175</v>
      </c>
      <c r="R10" s="33">
        <v>1</v>
      </c>
      <c r="S10" s="35">
        <v>40</v>
      </c>
      <c r="T10" s="35">
        <v>11.08</v>
      </c>
      <c r="U10" s="34">
        <f t="shared" ref="U10:U49" si="4">(S10/T10)</f>
        <v>3.6101083032490973</v>
      </c>
      <c r="V10" s="33">
        <v>2</v>
      </c>
      <c r="W10" s="33">
        <f t="shared" ref="W10:W49" si="5">SUM(E10+I10+M10+Q10+U10)</f>
        <v>22.167194824140061</v>
      </c>
      <c r="X10" s="36">
        <v>1</v>
      </c>
      <c r="Y10" s="37">
        <v>72.815269264370002</v>
      </c>
      <c r="Z10" s="36">
        <v>1</v>
      </c>
    </row>
    <row r="11" spans="1:29" x14ac:dyDescent="0.25">
      <c r="A11" s="38" t="s">
        <v>23</v>
      </c>
      <c r="B11" s="32" t="s">
        <v>22</v>
      </c>
      <c r="C11" s="34">
        <v>53</v>
      </c>
      <c r="D11" s="34">
        <v>19.84</v>
      </c>
      <c r="E11" s="34">
        <f t="shared" si="0"/>
        <v>2.6713709677419355</v>
      </c>
      <c r="F11" s="33">
        <v>7</v>
      </c>
      <c r="G11" s="34">
        <v>89</v>
      </c>
      <c r="H11" s="34">
        <v>23.66</v>
      </c>
      <c r="I11" s="34">
        <f t="shared" si="1"/>
        <v>3.7616229923922231</v>
      </c>
      <c r="J11" s="33">
        <v>5</v>
      </c>
      <c r="K11" s="34">
        <v>113</v>
      </c>
      <c r="L11" s="34">
        <v>30.57</v>
      </c>
      <c r="M11" s="34">
        <f t="shared" si="2"/>
        <v>3.6964344128230291</v>
      </c>
      <c r="N11" s="33">
        <v>2</v>
      </c>
      <c r="O11" s="39">
        <v>55</v>
      </c>
      <c r="P11" s="39">
        <v>9.57</v>
      </c>
      <c r="Q11" s="34">
        <f t="shared" si="3"/>
        <v>5.7471264367816088</v>
      </c>
      <c r="R11" s="33">
        <v>4</v>
      </c>
      <c r="S11" s="39">
        <v>40</v>
      </c>
      <c r="T11" s="39">
        <v>12.37</v>
      </c>
      <c r="U11" s="34">
        <f t="shared" si="4"/>
        <v>3.2336297493936947</v>
      </c>
      <c r="V11" s="33">
        <v>3</v>
      </c>
      <c r="W11" s="33">
        <f t="shared" si="5"/>
        <v>19.110184559132492</v>
      </c>
      <c r="X11" s="36">
        <v>3</v>
      </c>
      <c r="Y11" s="37">
        <v>72.815269264370002</v>
      </c>
      <c r="Z11" s="36" t="s">
        <v>24</v>
      </c>
    </row>
    <row r="12" spans="1:29" x14ac:dyDescent="0.25">
      <c r="A12" s="38" t="s">
        <v>25</v>
      </c>
      <c r="B12" s="32" t="s">
        <v>22</v>
      </c>
      <c r="C12" s="34">
        <v>49</v>
      </c>
      <c r="D12" s="34">
        <v>22.31</v>
      </c>
      <c r="E12" s="34">
        <f t="shared" si="0"/>
        <v>2.1963245181532947</v>
      </c>
      <c r="F12" s="33">
        <v>17</v>
      </c>
      <c r="G12" s="34">
        <v>85</v>
      </c>
      <c r="H12" s="34">
        <v>31.7</v>
      </c>
      <c r="I12" s="34">
        <f t="shared" si="1"/>
        <v>2.6813880126182967</v>
      </c>
      <c r="J12" s="33">
        <v>22</v>
      </c>
      <c r="K12" s="34">
        <v>107</v>
      </c>
      <c r="L12" s="34">
        <v>32.72</v>
      </c>
      <c r="M12" s="34">
        <f t="shared" si="2"/>
        <v>3.2701711491442542</v>
      </c>
      <c r="N12" s="33">
        <v>7</v>
      </c>
      <c r="O12" s="39">
        <v>55</v>
      </c>
      <c r="P12" s="39">
        <v>9.86</v>
      </c>
      <c r="Q12" s="34">
        <f t="shared" si="3"/>
        <v>5.5780933062880331</v>
      </c>
      <c r="R12" s="33">
        <v>7</v>
      </c>
      <c r="S12" s="39">
        <v>40</v>
      </c>
      <c r="T12" s="39">
        <v>13.49</v>
      </c>
      <c r="U12" s="34">
        <f t="shared" si="4"/>
        <v>2.9651593773165308</v>
      </c>
      <c r="V12" s="33">
        <v>6</v>
      </c>
      <c r="W12" s="33">
        <f t="shared" si="5"/>
        <v>16.69113636352041</v>
      </c>
      <c r="X12" s="36">
        <v>8</v>
      </c>
      <c r="Y12" s="37">
        <v>72.815269264370002</v>
      </c>
      <c r="Z12" s="36" t="s">
        <v>24</v>
      </c>
    </row>
    <row r="13" spans="1:29" x14ac:dyDescent="0.25">
      <c r="A13" s="31" t="s">
        <v>26</v>
      </c>
      <c r="B13" s="32" t="s">
        <v>22</v>
      </c>
      <c r="C13" s="33">
        <v>45</v>
      </c>
      <c r="D13" s="33">
        <v>34.32</v>
      </c>
      <c r="E13" s="34">
        <f t="shared" si="0"/>
        <v>1.3111888111888113</v>
      </c>
      <c r="F13" s="33">
        <v>34</v>
      </c>
      <c r="G13" s="33">
        <v>91</v>
      </c>
      <c r="H13" s="33">
        <v>30.81</v>
      </c>
      <c r="I13" s="34">
        <f t="shared" si="1"/>
        <v>2.9535864978902953</v>
      </c>
      <c r="J13" s="33">
        <v>17</v>
      </c>
      <c r="K13" s="33">
        <v>101</v>
      </c>
      <c r="L13" s="33">
        <v>36.83</v>
      </c>
      <c r="M13" s="34">
        <f t="shared" si="2"/>
        <v>2.7423296225902796</v>
      </c>
      <c r="N13" s="33">
        <v>18</v>
      </c>
      <c r="O13" s="35">
        <v>57</v>
      </c>
      <c r="P13" s="35">
        <v>10.19</v>
      </c>
      <c r="Q13" s="34">
        <f t="shared" si="3"/>
        <v>5.5937193326790977</v>
      </c>
      <c r="R13" s="33">
        <v>5</v>
      </c>
      <c r="S13" s="35">
        <v>40</v>
      </c>
      <c r="T13" s="35">
        <v>17.809999999999999</v>
      </c>
      <c r="U13" s="34">
        <f t="shared" si="4"/>
        <v>2.2459292532285233</v>
      </c>
      <c r="V13" s="33">
        <v>13</v>
      </c>
      <c r="W13" s="33">
        <f t="shared" si="5"/>
        <v>14.846753517577007</v>
      </c>
      <c r="X13" s="36">
        <v>13</v>
      </c>
      <c r="Y13" s="37">
        <v>72.815269264370002</v>
      </c>
      <c r="Z13" s="36" t="s">
        <v>24</v>
      </c>
    </row>
    <row r="14" spans="1:29" x14ac:dyDescent="0.25">
      <c r="A14" s="32" t="s">
        <v>27</v>
      </c>
      <c r="B14" s="32" t="s">
        <v>28</v>
      </c>
      <c r="C14" s="33">
        <v>51</v>
      </c>
      <c r="D14" s="33">
        <v>27.65</v>
      </c>
      <c r="E14" s="34">
        <f t="shared" si="0"/>
        <v>1.8444846292947559</v>
      </c>
      <c r="F14" s="33">
        <v>23</v>
      </c>
      <c r="G14" s="33">
        <v>85</v>
      </c>
      <c r="H14" s="33">
        <v>22.8</v>
      </c>
      <c r="I14" s="34">
        <f t="shared" si="1"/>
        <v>3.7280701754385963</v>
      </c>
      <c r="J14" s="33">
        <v>6</v>
      </c>
      <c r="K14" s="33">
        <v>105</v>
      </c>
      <c r="L14" s="33">
        <v>30.32</v>
      </c>
      <c r="M14" s="34">
        <f t="shared" si="2"/>
        <v>3.4630606860158313</v>
      </c>
      <c r="N14" s="33">
        <v>3</v>
      </c>
      <c r="O14" s="35">
        <v>61</v>
      </c>
      <c r="P14" s="35">
        <v>9.65</v>
      </c>
      <c r="Q14" s="34">
        <f t="shared" si="3"/>
        <v>6.3212435233160615</v>
      </c>
      <c r="R14" s="33">
        <v>2</v>
      </c>
      <c r="S14" s="35">
        <v>40</v>
      </c>
      <c r="T14" s="35">
        <v>12.53</v>
      </c>
      <c r="U14" s="34">
        <f t="shared" si="4"/>
        <v>3.1923383878691145</v>
      </c>
      <c r="V14" s="33">
        <v>4</v>
      </c>
      <c r="W14" s="33">
        <f t="shared" si="5"/>
        <v>18.549197401934361</v>
      </c>
      <c r="X14" s="36">
        <v>4</v>
      </c>
      <c r="Y14" s="37">
        <v>68.356313052434999</v>
      </c>
      <c r="Z14" s="36" t="s">
        <v>29</v>
      </c>
    </row>
    <row r="15" spans="1:29" x14ac:dyDescent="0.25">
      <c r="A15" s="40" t="s">
        <v>30</v>
      </c>
      <c r="B15" s="32" t="s">
        <v>28</v>
      </c>
      <c r="C15" s="33">
        <v>47</v>
      </c>
      <c r="D15" s="33">
        <v>18.3</v>
      </c>
      <c r="E15" s="34">
        <f t="shared" si="0"/>
        <v>2.5683060109289615</v>
      </c>
      <c r="F15" s="33">
        <v>9</v>
      </c>
      <c r="G15" s="33">
        <v>89</v>
      </c>
      <c r="H15" s="33">
        <v>22.97</v>
      </c>
      <c r="I15" s="34">
        <f t="shared" si="1"/>
        <v>3.8746190683500221</v>
      </c>
      <c r="J15" s="33">
        <v>4</v>
      </c>
      <c r="K15" s="33">
        <v>99</v>
      </c>
      <c r="L15" s="33">
        <v>31.29</v>
      </c>
      <c r="M15" s="34">
        <f t="shared" si="2"/>
        <v>3.1639501438159159</v>
      </c>
      <c r="N15" s="33">
        <v>8</v>
      </c>
      <c r="O15" s="35">
        <v>63</v>
      </c>
      <c r="P15" s="35">
        <v>11.29</v>
      </c>
      <c r="Q15" s="34">
        <f t="shared" si="3"/>
        <v>5.5801594331266609</v>
      </c>
      <c r="R15" s="33">
        <v>6</v>
      </c>
      <c r="S15" s="35">
        <v>40</v>
      </c>
      <c r="T15" s="35">
        <v>14.24</v>
      </c>
      <c r="U15" s="34">
        <f t="shared" si="4"/>
        <v>2.8089887640449436</v>
      </c>
      <c r="V15" s="33">
        <v>8</v>
      </c>
      <c r="W15" s="33">
        <f t="shared" si="5"/>
        <v>17.996023420266503</v>
      </c>
      <c r="X15" s="36">
        <v>5</v>
      </c>
      <c r="Y15" s="37">
        <v>68.356313052434999</v>
      </c>
      <c r="Z15" s="36" t="s">
        <v>29</v>
      </c>
    </row>
    <row r="16" spans="1:29" x14ac:dyDescent="0.25">
      <c r="A16" s="31" t="s">
        <v>31</v>
      </c>
      <c r="B16" s="32" t="s">
        <v>28</v>
      </c>
      <c r="C16" s="33">
        <v>49</v>
      </c>
      <c r="D16" s="33">
        <v>16.98</v>
      </c>
      <c r="E16" s="34">
        <f t="shared" si="0"/>
        <v>2.8857479387514724</v>
      </c>
      <c r="F16" s="33">
        <v>5</v>
      </c>
      <c r="G16" s="33">
        <v>87</v>
      </c>
      <c r="H16" s="33">
        <v>24.88</v>
      </c>
      <c r="I16" s="34">
        <f t="shared" si="1"/>
        <v>3.496784565916399</v>
      </c>
      <c r="J16" s="33">
        <v>9</v>
      </c>
      <c r="K16" s="33">
        <v>101</v>
      </c>
      <c r="L16" s="33">
        <v>29.44</v>
      </c>
      <c r="M16" s="34">
        <f t="shared" si="2"/>
        <v>3.4307065217391304</v>
      </c>
      <c r="N16" s="33">
        <v>4</v>
      </c>
      <c r="O16" s="35">
        <v>59</v>
      </c>
      <c r="P16" s="35">
        <v>14.34</v>
      </c>
      <c r="Q16" s="34">
        <f t="shared" si="3"/>
        <v>4.1143654114365411</v>
      </c>
      <c r="R16" s="33">
        <v>20</v>
      </c>
      <c r="S16" s="35">
        <v>40</v>
      </c>
      <c r="T16" s="35">
        <v>12.69</v>
      </c>
      <c r="U16" s="34">
        <f t="shared" si="4"/>
        <v>3.1520882584712373</v>
      </c>
      <c r="V16" s="33">
        <v>5</v>
      </c>
      <c r="W16" s="33">
        <f t="shared" si="5"/>
        <v>17.07969269631478</v>
      </c>
      <c r="X16" s="36">
        <v>7</v>
      </c>
      <c r="Y16" s="37">
        <v>68.356313052434999</v>
      </c>
      <c r="Z16" s="36" t="s">
        <v>29</v>
      </c>
    </row>
    <row r="17" spans="1:26" x14ac:dyDescent="0.25">
      <c r="A17" s="40" t="s">
        <v>32</v>
      </c>
      <c r="B17" s="32" t="s">
        <v>28</v>
      </c>
      <c r="C17" s="33">
        <v>53</v>
      </c>
      <c r="D17" s="33">
        <v>22.87</v>
      </c>
      <c r="E17" s="34">
        <f t="shared" si="0"/>
        <v>2.3174464363795364</v>
      </c>
      <c r="F17" s="33">
        <v>14</v>
      </c>
      <c r="G17" s="33">
        <v>91</v>
      </c>
      <c r="H17" s="33">
        <v>27.61</v>
      </c>
      <c r="I17" s="34">
        <f t="shared" si="1"/>
        <v>3.2959072799710252</v>
      </c>
      <c r="J17" s="33">
        <v>11</v>
      </c>
      <c r="K17" s="33">
        <v>93</v>
      </c>
      <c r="L17" s="33">
        <v>35.409999999999997</v>
      </c>
      <c r="M17" s="34">
        <f t="shared" si="2"/>
        <v>2.6263767297373626</v>
      </c>
      <c r="N17" s="33">
        <v>24</v>
      </c>
      <c r="O17" s="35">
        <v>65</v>
      </c>
      <c r="P17" s="35">
        <v>15.05</v>
      </c>
      <c r="Q17" s="34">
        <f t="shared" si="3"/>
        <v>4.3189368770764114</v>
      </c>
      <c r="R17" s="33">
        <v>16</v>
      </c>
      <c r="S17" s="35">
        <v>40</v>
      </c>
      <c r="T17" s="35">
        <v>18.41</v>
      </c>
      <c r="U17" s="34">
        <f t="shared" si="4"/>
        <v>2.1727322107550244</v>
      </c>
      <c r="V17" s="33">
        <v>15</v>
      </c>
      <c r="W17" s="33">
        <f t="shared" si="5"/>
        <v>14.73139953391936</v>
      </c>
      <c r="X17" s="36">
        <v>14</v>
      </c>
      <c r="Y17" s="37">
        <v>68.356313052434999</v>
      </c>
      <c r="Z17" s="36" t="s">
        <v>29</v>
      </c>
    </row>
    <row r="18" spans="1:26" x14ac:dyDescent="0.25">
      <c r="A18" s="40" t="s">
        <v>33</v>
      </c>
      <c r="B18" s="32" t="s">
        <v>34</v>
      </c>
      <c r="C18" s="33">
        <v>53</v>
      </c>
      <c r="D18" s="33">
        <v>18.14</v>
      </c>
      <c r="E18" s="34">
        <f t="shared" si="0"/>
        <v>2.9217199558985665</v>
      </c>
      <c r="F18" s="33">
        <v>4</v>
      </c>
      <c r="G18" s="33">
        <v>91</v>
      </c>
      <c r="H18" s="33">
        <v>23.45</v>
      </c>
      <c r="I18" s="34">
        <f t="shared" si="1"/>
        <v>3.8805970149253732</v>
      </c>
      <c r="J18" s="33">
        <v>3</v>
      </c>
      <c r="K18" s="33">
        <v>107</v>
      </c>
      <c r="L18" s="33">
        <v>32.25</v>
      </c>
      <c r="M18" s="34">
        <f t="shared" si="2"/>
        <v>3.3178294573643412</v>
      </c>
      <c r="N18" s="33">
        <v>6</v>
      </c>
      <c r="O18" s="35">
        <v>65</v>
      </c>
      <c r="P18" s="35">
        <v>10.56</v>
      </c>
      <c r="Q18" s="34">
        <f t="shared" si="3"/>
        <v>6.1553030303030303</v>
      </c>
      <c r="R18" s="33">
        <v>3</v>
      </c>
      <c r="S18" s="35">
        <v>40</v>
      </c>
      <c r="T18" s="35">
        <v>10.67</v>
      </c>
      <c r="U18" s="34">
        <f t="shared" si="4"/>
        <v>3.7488284910965324</v>
      </c>
      <c r="V18" s="33">
        <v>1</v>
      </c>
      <c r="W18" s="33">
        <f t="shared" si="5"/>
        <v>20.024277949587844</v>
      </c>
      <c r="X18" s="36">
        <v>2</v>
      </c>
      <c r="Y18" s="37">
        <v>60.8185911229141</v>
      </c>
      <c r="Z18" s="36" t="s">
        <v>35</v>
      </c>
    </row>
    <row r="19" spans="1:26" x14ac:dyDescent="0.25">
      <c r="A19" s="40" t="s">
        <v>36</v>
      </c>
      <c r="B19" s="32" t="s">
        <v>34</v>
      </c>
      <c r="C19" s="33">
        <v>49</v>
      </c>
      <c r="D19" s="33">
        <v>23.75</v>
      </c>
      <c r="E19" s="34">
        <f t="shared" si="0"/>
        <v>2.0631578947368423</v>
      </c>
      <c r="F19" s="33">
        <v>19</v>
      </c>
      <c r="G19" s="33">
        <v>95</v>
      </c>
      <c r="H19" s="33">
        <v>21.75</v>
      </c>
      <c r="I19" s="34">
        <f t="shared" si="1"/>
        <v>4.3678160919540234</v>
      </c>
      <c r="J19" s="33">
        <v>1</v>
      </c>
      <c r="K19" s="33">
        <v>111</v>
      </c>
      <c r="L19" s="33">
        <v>45.92</v>
      </c>
      <c r="M19" s="34">
        <f t="shared" si="2"/>
        <v>2.4172473867595818</v>
      </c>
      <c r="N19" s="33">
        <v>26</v>
      </c>
      <c r="O19" s="35">
        <v>61</v>
      </c>
      <c r="P19" s="35">
        <v>12.09</v>
      </c>
      <c r="Q19" s="34">
        <f t="shared" si="3"/>
        <v>5.0454921422663359</v>
      </c>
      <c r="R19" s="33">
        <v>9</v>
      </c>
      <c r="S19" s="35">
        <v>40</v>
      </c>
      <c r="T19" s="35">
        <v>14.3</v>
      </c>
      <c r="U19" s="34">
        <f t="shared" si="4"/>
        <v>2.7972027972027971</v>
      </c>
      <c r="V19" s="33">
        <v>9</v>
      </c>
      <c r="W19" s="33">
        <f t="shared" si="5"/>
        <v>16.69091631291958</v>
      </c>
      <c r="X19" s="36">
        <v>9</v>
      </c>
      <c r="Y19" s="37">
        <v>60.8185911229141</v>
      </c>
      <c r="Z19" s="36" t="s">
        <v>35</v>
      </c>
    </row>
    <row r="20" spans="1:26" x14ac:dyDescent="0.25">
      <c r="A20" s="31" t="s">
        <v>37</v>
      </c>
      <c r="B20" s="32" t="s">
        <v>34</v>
      </c>
      <c r="C20" s="33">
        <v>47</v>
      </c>
      <c r="D20" s="33">
        <v>24.09</v>
      </c>
      <c r="E20" s="34">
        <f t="shared" si="0"/>
        <v>1.9510170195101701</v>
      </c>
      <c r="F20" s="33">
        <v>20</v>
      </c>
      <c r="G20" s="33">
        <v>89</v>
      </c>
      <c r="H20" s="33">
        <v>28.6</v>
      </c>
      <c r="I20" s="34">
        <f t="shared" si="1"/>
        <v>3.1118881118881117</v>
      </c>
      <c r="J20" s="33">
        <v>15</v>
      </c>
      <c r="K20" s="33">
        <v>111</v>
      </c>
      <c r="L20" s="33">
        <v>40.9</v>
      </c>
      <c r="M20" s="34">
        <f t="shared" si="2"/>
        <v>2.7139364303178484</v>
      </c>
      <c r="N20" s="33">
        <v>20</v>
      </c>
      <c r="O20" s="35">
        <v>59</v>
      </c>
      <c r="P20" s="35">
        <v>12.39</v>
      </c>
      <c r="Q20" s="34">
        <f t="shared" si="3"/>
        <v>4.7619047619047619</v>
      </c>
      <c r="R20" s="33">
        <v>11</v>
      </c>
      <c r="S20" s="35">
        <v>40</v>
      </c>
      <c r="T20" s="35">
        <v>13.59</v>
      </c>
      <c r="U20" s="34">
        <f t="shared" si="4"/>
        <v>2.9433406916850626</v>
      </c>
      <c r="V20" s="33">
        <v>7</v>
      </c>
      <c r="W20" s="33">
        <f t="shared" si="5"/>
        <v>15.482087015305954</v>
      </c>
      <c r="X20" s="36">
        <v>11</v>
      </c>
      <c r="Y20" s="37">
        <v>60.8185911229141</v>
      </c>
      <c r="Z20" s="36" t="s">
        <v>35</v>
      </c>
    </row>
    <row r="21" spans="1:26" x14ac:dyDescent="0.25">
      <c r="A21" s="31" t="s">
        <v>38</v>
      </c>
      <c r="B21" s="32" t="s">
        <v>34</v>
      </c>
      <c r="C21" s="33">
        <v>19</v>
      </c>
      <c r="D21" s="33">
        <v>36.44</v>
      </c>
      <c r="E21" s="34">
        <f t="shared" si="0"/>
        <v>0.52140504939626786</v>
      </c>
      <c r="F21" s="33">
        <v>36</v>
      </c>
      <c r="G21" s="33">
        <v>0</v>
      </c>
      <c r="H21" s="33">
        <v>31.88</v>
      </c>
      <c r="I21" s="34">
        <f t="shared" si="1"/>
        <v>0</v>
      </c>
      <c r="J21" s="33">
        <v>39</v>
      </c>
      <c r="K21" s="33">
        <v>107</v>
      </c>
      <c r="L21" s="33">
        <v>35.86</v>
      </c>
      <c r="M21" s="34">
        <f t="shared" si="2"/>
        <v>2.9838259899609594</v>
      </c>
      <c r="N21" s="33">
        <v>13</v>
      </c>
      <c r="O21" s="35">
        <v>63</v>
      </c>
      <c r="P21" s="35">
        <v>13.57</v>
      </c>
      <c r="Q21" s="34">
        <f t="shared" si="3"/>
        <v>4.6425939572586588</v>
      </c>
      <c r="R21" s="33">
        <v>12</v>
      </c>
      <c r="S21" s="35">
        <v>10</v>
      </c>
      <c r="T21" s="35">
        <v>21.12</v>
      </c>
      <c r="U21" s="34">
        <f t="shared" si="4"/>
        <v>0.47348484848484845</v>
      </c>
      <c r="V21" s="33">
        <v>37</v>
      </c>
      <c r="W21" s="33">
        <f t="shared" si="5"/>
        <v>8.6213098451007326</v>
      </c>
      <c r="X21" s="36">
        <v>32</v>
      </c>
      <c r="Y21" s="37">
        <v>60.8185911229141</v>
      </c>
      <c r="Z21" s="36" t="s">
        <v>35</v>
      </c>
    </row>
    <row r="22" spans="1:26" x14ac:dyDescent="0.25">
      <c r="A22" s="31" t="s">
        <v>39</v>
      </c>
      <c r="B22" s="31" t="s">
        <v>40</v>
      </c>
      <c r="C22" s="34">
        <v>53</v>
      </c>
      <c r="D22" s="34">
        <v>17.38</v>
      </c>
      <c r="E22" s="34">
        <f t="shared" si="0"/>
        <v>3.0494821634062141</v>
      </c>
      <c r="F22" s="33">
        <v>2</v>
      </c>
      <c r="G22" s="34">
        <v>64</v>
      </c>
      <c r="H22" s="34">
        <v>25.96</v>
      </c>
      <c r="I22" s="34">
        <f t="shared" si="1"/>
        <v>2.4653312788906008</v>
      </c>
      <c r="J22" s="33">
        <v>23</v>
      </c>
      <c r="K22" s="34">
        <v>103</v>
      </c>
      <c r="L22" s="34">
        <v>31.02</v>
      </c>
      <c r="M22" s="34">
        <f t="shared" si="2"/>
        <v>3.3204384268214056</v>
      </c>
      <c r="N22" s="33">
        <v>5</v>
      </c>
      <c r="O22" s="39">
        <v>63</v>
      </c>
      <c r="P22" s="39">
        <v>11.46</v>
      </c>
      <c r="Q22" s="34">
        <f t="shared" si="3"/>
        <v>5.4973821989528791</v>
      </c>
      <c r="R22" s="33">
        <v>8</v>
      </c>
      <c r="S22" s="39">
        <v>40</v>
      </c>
      <c r="T22" s="39">
        <v>14.38</v>
      </c>
      <c r="U22" s="34">
        <f t="shared" si="4"/>
        <v>2.7816411682892905</v>
      </c>
      <c r="V22" s="33">
        <v>10</v>
      </c>
      <c r="W22" s="33">
        <f t="shared" si="5"/>
        <v>17.114275236360392</v>
      </c>
      <c r="X22" s="36">
        <v>6</v>
      </c>
      <c r="Y22" s="37">
        <v>60.357240823751802</v>
      </c>
      <c r="Z22" s="36" t="s">
        <v>41</v>
      </c>
    </row>
    <row r="23" spans="1:26" x14ac:dyDescent="0.25">
      <c r="A23" s="31" t="s">
        <v>42</v>
      </c>
      <c r="B23" s="31" t="s">
        <v>40</v>
      </c>
      <c r="C23" s="34">
        <v>51</v>
      </c>
      <c r="D23" s="34">
        <v>30.45</v>
      </c>
      <c r="E23" s="34">
        <f t="shared" si="0"/>
        <v>1.6748768472906403</v>
      </c>
      <c r="F23" s="33">
        <v>30</v>
      </c>
      <c r="G23" s="34">
        <v>85</v>
      </c>
      <c r="H23" s="34">
        <v>27.43</v>
      </c>
      <c r="I23" s="34">
        <f t="shared" si="1"/>
        <v>3.0987969376594968</v>
      </c>
      <c r="J23" s="33">
        <v>16</v>
      </c>
      <c r="K23" s="34">
        <v>99</v>
      </c>
      <c r="L23" s="34">
        <v>31.89</v>
      </c>
      <c r="M23" s="34">
        <f t="shared" si="2"/>
        <v>3.1044214487300095</v>
      </c>
      <c r="N23" s="33">
        <v>9</v>
      </c>
      <c r="O23" s="39">
        <v>57</v>
      </c>
      <c r="P23" s="39">
        <v>11.34</v>
      </c>
      <c r="Q23" s="34">
        <f t="shared" si="3"/>
        <v>5.026455026455027</v>
      </c>
      <c r="R23" s="33">
        <v>10</v>
      </c>
      <c r="S23" s="39">
        <v>40</v>
      </c>
      <c r="T23" s="39">
        <v>19.239999999999998</v>
      </c>
      <c r="U23" s="34">
        <f t="shared" si="4"/>
        <v>2.0790020790020791</v>
      </c>
      <c r="V23" s="33">
        <v>16</v>
      </c>
      <c r="W23" s="33">
        <f t="shared" si="5"/>
        <v>14.983552339137253</v>
      </c>
      <c r="X23" s="36">
        <v>12</v>
      </c>
      <c r="Y23" s="37">
        <v>60.357240823751802</v>
      </c>
      <c r="Z23" s="36" t="s">
        <v>41</v>
      </c>
    </row>
    <row r="24" spans="1:26" x14ac:dyDescent="0.25">
      <c r="A24" s="31" t="s">
        <v>43</v>
      </c>
      <c r="B24" s="31" t="s">
        <v>40</v>
      </c>
      <c r="C24" s="34">
        <v>47</v>
      </c>
      <c r="D24" s="34">
        <v>20.9</v>
      </c>
      <c r="E24" s="34">
        <f t="shared" si="0"/>
        <v>2.2488038277511961</v>
      </c>
      <c r="F24" s="33">
        <v>16</v>
      </c>
      <c r="G24" s="34">
        <v>91</v>
      </c>
      <c r="H24" s="34">
        <v>25.07</v>
      </c>
      <c r="I24" s="34">
        <f t="shared" si="1"/>
        <v>3.6298364579178299</v>
      </c>
      <c r="J24" s="33">
        <v>8</v>
      </c>
      <c r="K24" s="34">
        <v>94</v>
      </c>
      <c r="L24" s="34">
        <v>30.96</v>
      </c>
      <c r="M24" s="34">
        <f t="shared" si="2"/>
        <v>3.036175710594315</v>
      </c>
      <c r="N24" s="33">
        <v>11</v>
      </c>
      <c r="O24" s="39">
        <v>59</v>
      </c>
      <c r="P24" s="39">
        <v>15.03</v>
      </c>
      <c r="Q24" s="34">
        <f t="shared" si="3"/>
        <v>3.9254823685961413</v>
      </c>
      <c r="R24" s="33">
        <v>23</v>
      </c>
      <c r="S24" s="39">
        <v>40</v>
      </c>
      <c r="T24" s="39">
        <v>28.76</v>
      </c>
      <c r="U24" s="34">
        <f t="shared" si="4"/>
        <v>1.3908205841446453</v>
      </c>
      <c r="V24" s="33">
        <v>26</v>
      </c>
      <c r="W24" s="33">
        <f t="shared" si="5"/>
        <v>14.231118949004127</v>
      </c>
      <c r="X24" s="36">
        <v>16</v>
      </c>
      <c r="Y24" s="37">
        <v>60.357240823751802</v>
      </c>
      <c r="Z24" s="36" t="s">
        <v>41</v>
      </c>
    </row>
    <row r="25" spans="1:26" x14ac:dyDescent="0.25">
      <c r="A25" s="31" t="s">
        <v>44</v>
      </c>
      <c r="B25" s="31" t="s">
        <v>40</v>
      </c>
      <c r="C25" s="34">
        <v>47</v>
      </c>
      <c r="D25" s="34">
        <v>18.82</v>
      </c>
      <c r="E25" s="34">
        <f t="shared" si="0"/>
        <v>2.4973432518597236</v>
      </c>
      <c r="F25" s="33">
        <v>10</v>
      </c>
      <c r="G25" s="34">
        <v>89</v>
      </c>
      <c r="H25" s="34">
        <v>33.11</v>
      </c>
      <c r="I25" s="34">
        <f t="shared" si="1"/>
        <v>2.6880096647538507</v>
      </c>
      <c r="J25" s="33">
        <v>21</v>
      </c>
      <c r="K25" s="34">
        <v>109</v>
      </c>
      <c r="L25" s="34">
        <v>40.07</v>
      </c>
      <c r="M25" s="34">
        <f t="shared" si="2"/>
        <v>2.7202395807337161</v>
      </c>
      <c r="N25" s="33">
        <v>19</v>
      </c>
      <c r="O25" s="39">
        <v>65</v>
      </c>
      <c r="P25" s="39">
        <v>17.100000000000001</v>
      </c>
      <c r="Q25" s="34">
        <f t="shared" si="3"/>
        <v>3.8011695906432745</v>
      </c>
      <c r="R25" s="33">
        <v>24</v>
      </c>
      <c r="S25" s="39">
        <v>40</v>
      </c>
      <c r="T25" s="39">
        <v>17.23</v>
      </c>
      <c r="U25" s="34">
        <f t="shared" si="4"/>
        <v>2.3215322112594312</v>
      </c>
      <c r="V25" s="33">
        <v>12</v>
      </c>
      <c r="W25" s="33">
        <f t="shared" si="5"/>
        <v>14.028294299249996</v>
      </c>
      <c r="X25" s="36">
        <v>17</v>
      </c>
      <c r="Y25" s="37">
        <v>60.357240823751802</v>
      </c>
      <c r="Z25" s="36" t="s">
        <v>41</v>
      </c>
    </row>
    <row r="26" spans="1:26" x14ac:dyDescent="0.25">
      <c r="A26" s="31" t="s">
        <v>45</v>
      </c>
      <c r="B26" s="31" t="s">
        <v>46</v>
      </c>
      <c r="C26" s="34">
        <v>53</v>
      </c>
      <c r="D26" s="34">
        <v>18.079999999999998</v>
      </c>
      <c r="E26" s="34">
        <f t="shared" si="0"/>
        <v>2.9314159292035402</v>
      </c>
      <c r="F26" s="33">
        <v>3</v>
      </c>
      <c r="G26" s="34">
        <v>89</v>
      </c>
      <c r="H26" s="34">
        <v>24.32</v>
      </c>
      <c r="I26" s="34">
        <f t="shared" si="1"/>
        <v>3.6595394736842106</v>
      </c>
      <c r="J26" s="33">
        <v>7</v>
      </c>
      <c r="K26" s="34">
        <v>111</v>
      </c>
      <c r="L26" s="34">
        <v>36.26</v>
      </c>
      <c r="M26" s="34">
        <f t="shared" si="2"/>
        <v>3.0612244897959187</v>
      </c>
      <c r="N26" s="33">
        <v>10</v>
      </c>
      <c r="O26" s="39">
        <v>59</v>
      </c>
      <c r="P26" s="39">
        <v>13.28</v>
      </c>
      <c r="Q26" s="34">
        <f t="shared" si="3"/>
        <v>4.44277108433735</v>
      </c>
      <c r="R26" s="33">
        <v>15</v>
      </c>
      <c r="S26" s="39">
        <v>40</v>
      </c>
      <c r="T26" s="39">
        <v>16.47</v>
      </c>
      <c r="U26" s="34">
        <f t="shared" si="4"/>
        <v>2.4286581663630846</v>
      </c>
      <c r="V26" s="33">
        <v>11</v>
      </c>
      <c r="W26" s="33">
        <f t="shared" si="5"/>
        <v>16.523609143384103</v>
      </c>
      <c r="X26" s="36">
        <v>10</v>
      </c>
      <c r="Y26" s="37">
        <v>55.469270171475301</v>
      </c>
      <c r="Z26" s="36" t="s">
        <v>47</v>
      </c>
    </row>
    <row r="27" spans="1:26" x14ac:dyDescent="0.25">
      <c r="A27" s="31" t="s">
        <v>48</v>
      </c>
      <c r="B27" s="31" t="s">
        <v>46</v>
      </c>
      <c r="C27" s="34">
        <v>40</v>
      </c>
      <c r="D27" s="34">
        <v>27.61</v>
      </c>
      <c r="E27" s="34">
        <f t="shared" si="0"/>
        <v>1.4487504527345165</v>
      </c>
      <c r="F27" s="33">
        <v>33</v>
      </c>
      <c r="G27" s="34">
        <v>93</v>
      </c>
      <c r="H27" s="34">
        <v>32.450000000000003</v>
      </c>
      <c r="I27" s="34">
        <f t="shared" si="1"/>
        <v>2.8659476117103235</v>
      </c>
      <c r="J27" s="33">
        <v>19</v>
      </c>
      <c r="K27" s="34">
        <v>96</v>
      </c>
      <c r="L27" s="34">
        <v>33.200000000000003</v>
      </c>
      <c r="M27" s="34">
        <f t="shared" si="2"/>
        <v>2.8915662650602405</v>
      </c>
      <c r="N27" s="33">
        <v>15</v>
      </c>
      <c r="O27" s="39">
        <v>61</v>
      </c>
      <c r="P27" s="39">
        <v>13.48</v>
      </c>
      <c r="Q27" s="34">
        <f t="shared" si="3"/>
        <v>4.525222551928783</v>
      </c>
      <c r="R27" s="33">
        <v>13</v>
      </c>
      <c r="S27" s="39">
        <v>40</v>
      </c>
      <c r="T27" s="39">
        <v>19.87</v>
      </c>
      <c r="U27" s="34">
        <f t="shared" si="4"/>
        <v>2.0130850528434827</v>
      </c>
      <c r="V27" s="33">
        <v>20</v>
      </c>
      <c r="W27" s="33">
        <f t="shared" si="5"/>
        <v>13.744571934277346</v>
      </c>
      <c r="X27" s="36">
        <v>19</v>
      </c>
      <c r="Y27" s="37">
        <v>55.469270171475301</v>
      </c>
      <c r="Z27" s="36" t="s">
        <v>47</v>
      </c>
    </row>
    <row r="28" spans="1:26" x14ac:dyDescent="0.25">
      <c r="A28" s="31" t="s">
        <v>44</v>
      </c>
      <c r="B28" s="31" t="s">
        <v>46</v>
      </c>
      <c r="C28" s="34">
        <v>53</v>
      </c>
      <c r="D28" s="34">
        <v>20.21</v>
      </c>
      <c r="E28" s="34">
        <f t="shared" si="0"/>
        <v>2.6224641266699651</v>
      </c>
      <c r="F28" s="33">
        <v>8</v>
      </c>
      <c r="G28" s="34">
        <v>89</v>
      </c>
      <c r="H28" s="34">
        <v>27.69</v>
      </c>
      <c r="I28" s="34">
        <f t="shared" si="1"/>
        <v>3.2141567352834959</v>
      </c>
      <c r="J28" s="33">
        <v>14</v>
      </c>
      <c r="K28" s="34">
        <v>101</v>
      </c>
      <c r="L28" s="34">
        <v>37.619999999999997</v>
      </c>
      <c r="M28" s="34">
        <f t="shared" si="2"/>
        <v>2.6847421584263693</v>
      </c>
      <c r="N28" s="33">
        <v>21</v>
      </c>
      <c r="O28" s="39">
        <v>65</v>
      </c>
      <c r="P28" s="39">
        <v>17.87</v>
      </c>
      <c r="Q28" s="34">
        <f t="shared" si="3"/>
        <v>3.6373810856183546</v>
      </c>
      <c r="R28" s="33">
        <v>27</v>
      </c>
      <c r="S28" s="39">
        <v>40</v>
      </c>
      <c r="T28" s="39">
        <v>32.590000000000003</v>
      </c>
      <c r="U28" s="34">
        <f t="shared" si="4"/>
        <v>1.2273703590058298</v>
      </c>
      <c r="V28" s="33">
        <v>30</v>
      </c>
      <c r="W28" s="33">
        <f t="shared" si="5"/>
        <v>13.386114465004015</v>
      </c>
      <c r="X28" s="36">
        <v>20</v>
      </c>
      <c r="Y28" s="37">
        <v>55.469270171475301</v>
      </c>
      <c r="Z28" s="36" t="s">
        <v>47</v>
      </c>
    </row>
    <row r="29" spans="1:26" x14ac:dyDescent="0.25">
      <c r="A29" s="31" t="s">
        <v>49</v>
      </c>
      <c r="B29" s="31" t="s">
        <v>46</v>
      </c>
      <c r="C29" s="34">
        <v>51</v>
      </c>
      <c r="D29" s="34">
        <v>27.33</v>
      </c>
      <c r="E29" s="34">
        <f t="shared" si="0"/>
        <v>1.8660812294182219</v>
      </c>
      <c r="F29" s="33">
        <v>22</v>
      </c>
      <c r="G29" s="34">
        <v>89</v>
      </c>
      <c r="H29" s="34">
        <v>47.04</v>
      </c>
      <c r="I29" s="34">
        <f t="shared" si="1"/>
        <v>1.8920068027210886</v>
      </c>
      <c r="J29" s="33">
        <v>25</v>
      </c>
      <c r="K29" s="34">
        <v>113</v>
      </c>
      <c r="L29" s="34">
        <v>37.78</v>
      </c>
      <c r="M29" s="34">
        <f t="shared" si="2"/>
        <v>2.9910005293806248</v>
      </c>
      <c r="N29" s="33">
        <v>12</v>
      </c>
      <c r="O29" s="39">
        <v>65</v>
      </c>
      <c r="P29" s="39">
        <v>20.350000000000001</v>
      </c>
      <c r="Q29" s="34">
        <f t="shared" si="3"/>
        <v>3.1941031941031941</v>
      </c>
      <c r="R29" s="33">
        <v>32</v>
      </c>
      <c r="S29" s="39">
        <v>40</v>
      </c>
      <c r="T29" s="39">
        <v>21.37</v>
      </c>
      <c r="U29" s="34">
        <f t="shared" si="4"/>
        <v>1.8717828731867103</v>
      </c>
      <c r="V29" s="33">
        <v>22</v>
      </c>
      <c r="W29" s="33">
        <f t="shared" si="5"/>
        <v>11.814974628809839</v>
      </c>
      <c r="X29" s="36">
        <v>26</v>
      </c>
      <c r="Y29" s="37">
        <v>55.469270171475301</v>
      </c>
      <c r="Z29" s="36" t="s">
        <v>47</v>
      </c>
    </row>
    <row r="30" spans="1:26" x14ac:dyDescent="0.25">
      <c r="A30" s="31" t="s">
        <v>50</v>
      </c>
      <c r="B30" s="31" t="s">
        <v>51</v>
      </c>
      <c r="C30" s="34">
        <v>53</v>
      </c>
      <c r="D30" s="34">
        <v>19.739999999999998</v>
      </c>
      <c r="E30" s="34">
        <f t="shared" si="0"/>
        <v>2.6849037487335363</v>
      </c>
      <c r="F30" s="33">
        <v>6</v>
      </c>
      <c r="G30" s="34">
        <v>78</v>
      </c>
      <c r="H30" s="34">
        <v>26.48</v>
      </c>
      <c r="I30" s="34">
        <f t="shared" si="1"/>
        <v>2.9456193353474318</v>
      </c>
      <c r="J30" s="33">
        <v>18</v>
      </c>
      <c r="K30" s="34">
        <v>94</v>
      </c>
      <c r="L30" s="34">
        <v>37.99</v>
      </c>
      <c r="M30" s="34">
        <f t="shared" si="2"/>
        <v>2.4743353514082651</v>
      </c>
      <c r="N30" s="33">
        <v>25</v>
      </c>
      <c r="O30" s="39">
        <v>65</v>
      </c>
      <c r="P30" s="39">
        <v>15.41</v>
      </c>
      <c r="Q30" s="34">
        <f t="shared" si="3"/>
        <v>4.2180402336145359</v>
      </c>
      <c r="R30" s="33">
        <v>18</v>
      </c>
      <c r="S30" s="39">
        <v>40</v>
      </c>
      <c r="T30" s="39">
        <v>26.91</v>
      </c>
      <c r="U30" s="34">
        <f t="shared" si="4"/>
        <v>1.4864362690449646</v>
      </c>
      <c r="V30" s="33">
        <v>24</v>
      </c>
      <c r="W30" s="33">
        <f t="shared" si="5"/>
        <v>13.809334938148735</v>
      </c>
      <c r="X30" s="36">
        <v>18</v>
      </c>
      <c r="Y30" s="37">
        <v>52.645922272062101</v>
      </c>
      <c r="Z30" s="36" t="s">
        <v>52</v>
      </c>
    </row>
    <row r="31" spans="1:26" x14ac:dyDescent="0.25">
      <c r="A31" s="31" t="s">
        <v>53</v>
      </c>
      <c r="B31" s="31" t="s">
        <v>51</v>
      </c>
      <c r="C31" s="34">
        <v>34</v>
      </c>
      <c r="D31" s="34">
        <v>21.18</v>
      </c>
      <c r="E31" s="34">
        <f t="shared" si="0"/>
        <v>1.6052880075542966</v>
      </c>
      <c r="F31" s="33">
        <v>31</v>
      </c>
      <c r="G31" s="34">
        <v>89</v>
      </c>
      <c r="H31" s="34">
        <v>27.1</v>
      </c>
      <c r="I31" s="34">
        <f t="shared" si="1"/>
        <v>3.2841328413284132</v>
      </c>
      <c r="J31" s="33">
        <v>12</v>
      </c>
      <c r="K31" s="34">
        <v>107</v>
      </c>
      <c r="L31" s="34">
        <v>36.14</v>
      </c>
      <c r="M31" s="34">
        <f t="shared" si="2"/>
        <v>2.9607083563918097</v>
      </c>
      <c r="N31" s="33">
        <v>14</v>
      </c>
      <c r="O31" s="39">
        <v>63</v>
      </c>
      <c r="P31" s="39">
        <v>15.13</v>
      </c>
      <c r="Q31" s="34">
        <f t="shared" si="3"/>
        <v>4.1639127561136808</v>
      </c>
      <c r="R31" s="33">
        <v>19</v>
      </c>
      <c r="S31" s="39">
        <v>40</v>
      </c>
      <c r="T31" s="39">
        <v>29.21</v>
      </c>
      <c r="U31" s="34">
        <f t="shared" si="4"/>
        <v>1.3693940431359124</v>
      </c>
      <c r="V31" s="33">
        <v>28</v>
      </c>
      <c r="W31" s="33">
        <f t="shared" si="5"/>
        <v>13.383436004524112</v>
      </c>
      <c r="X31" s="36">
        <v>21</v>
      </c>
      <c r="Y31" s="37">
        <v>52.645922272062101</v>
      </c>
      <c r="Z31" s="36" t="s">
        <v>52</v>
      </c>
    </row>
    <row r="32" spans="1:26" x14ac:dyDescent="0.25">
      <c r="A32" s="31" t="s">
        <v>54</v>
      </c>
      <c r="B32" s="31" t="s">
        <v>51</v>
      </c>
      <c r="C32" s="34">
        <v>45</v>
      </c>
      <c r="D32" s="34">
        <v>21.6</v>
      </c>
      <c r="E32" s="34">
        <f t="shared" si="0"/>
        <v>2.083333333333333</v>
      </c>
      <c r="F32" s="33">
        <v>18</v>
      </c>
      <c r="G32" s="34">
        <v>91</v>
      </c>
      <c r="H32" s="34">
        <v>28.06</v>
      </c>
      <c r="I32" s="34">
        <f t="shared" si="1"/>
        <v>3.2430506058446187</v>
      </c>
      <c r="J32" s="33">
        <v>13</v>
      </c>
      <c r="K32" s="34">
        <v>95</v>
      </c>
      <c r="L32" s="34">
        <v>34.090000000000003</v>
      </c>
      <c r="M32" s="34">
        <f t="shared" si="2"/>
        <v>2.7867409797594598</v>
      </c>
      <c r="N32" s="33">
        <v>17</v>
      </c>
      <c r="O32" s="39">
        <v>61</v>
      </c>
      <c r="P32" s="39">
        <v>14.85</v>
      </c>
      <c r="Q32" s="34">
        <f t="shared" si="3"/>
        <v>4.1077441077441081</v>
      </c>
      <c r="R32" s="33">
        <v>21</v>
      </c>
      <c r="S32" s="39">
        <v>40</v>
      </c>
      <c r="T32" s="39">
        <v>36.450000000000003</v>
      </c>
      <c r="U32" s="34">
        <f t="shared" si="4"/>
        <v>1.0973936899862824</v>
      </c>
      <c r="V32" s="33">
        <v>33</v>
      </c>
      <c r="W32" s="33">
        <f t="shared" si="5"/>
        <v>13.318262716667801</v>
      </c>
      <c r="X32" s="36">
        <v>22</v>
      </c>
      <c r="Y32" s="37">
        <v>52.645922272062101</v>
      </c>
      <c r="Z32" s="36" t="s">
        <v>52</v>
      </c>
    </row>
    <row r="33" spans="1:26" x14ac:dyDescent="0.25">
      <c r="A33" s="31" t="s">
        <v>55</v>
      </c>
      <c r="B33" s="31" t="s">
        <v>51</v>
      </c>
      <c r="C33" s="34">
        <v>59</v>
      </c>
      <c r="D33" s="34">
        <v>24.19</v>
      </c>
      <c r="E33" s="34">
        <f t="shared" si="0"/>
        <v>2.4390243902439024</v>
      </c>
      <c r="F33" s="33">
        <v>11</v>
      </c>
      <c r="G33" s="34">
        <v>44</v>
      </c>
      <c r="H33" s="34">
        <v>28.62</v>
      </c>
      <c r="I33" s="34">
        <f t="shared" si="1"/>
        <v>1.5373864430468203</v>
      </c>
      <c r="J33" s="33">
        <v>28</v>
      </c>
      <c r="K33" s="34">
        <v>94</v>
      </c>
      <c r="L33" s="34">
        <v>33.29</v>
      </c>
      <c r="M33" s="34">
        <f t="shared" si="2"/>
        <v>2.8236707720036049</v>
      </c>
      <c r="N33" s="33">
        <v>16</v>
      </c>
      <c r="O33" s="39">
        <v>63</v>
      </c>
      <c r="P33" s="39">
        <v>19.149999999999999</v>
      </c>
      <c r="Q33" s="34">
        <f t="shared" si="3"/>
        <v>3.2898172323759796</v>
      </c>
      <c r="R33" s="33">
        <v>31</v>
      </c>
      <c r="S33" s="39">
        <v>40</v>
      </c>
      <c r="T33" s="39">
        <v>19.559999999999999</v>
      </c>
      <c r="U33" s="34">
        <f t="shared" si="4"/>
        <v>2.0449897750511248</v>
      </c>
      <c r="V33" s="33">
        <v>19</v>
      </c>
      <c r="W33" s="33">
        <f t="shared" si="5"/>
        <v>12.134888612721431</v>
      </c>
      <c r="X33" s="36">
        <v>25</v>
      </c>
      <c r="Y33" s="37">
        <v>52.645922272062101</v>
      </c>
      <c r="Z33" s="36" t="s">
        <v>52</v>
      </c>
    </row>
    <row r="34" spans="1:26" x14ac:dyDescent="0.25">
      <c r="A34" s="31" t="s">
        <v>56</v>
      </c>
      <c r="B34" s="31" t="s">
        <v>57</v>
      </c>
      <c r="C34" s="34">
        <v>51</v>
      </c>
      <c r="D34" s="34">
        <v>21.68</v>
      </c>
      <c r="E34" s="34">
        <f t="shared" si="0"/>
        <v>2.3523985239852401</v>
      </c>
      <c r="F34" s="33">
        <v>13</v>
      </c>
      <c r="G34" s="34">
        <v>93</v>
      </c>
      <c r="H34" s="34">
        <v>27.49</v>
      </c>
      <c r="I34" s="34">
        <f t="shared" si="1"/>
        <v>3.3830483812295382</v>
      </c>
      <c r="J34" s="33">
        <v>10</v>
      </c>
      <c r="K34" s="34">
        <v>111</v>
      </c>
      <c r="L34" s="34">
        <v>41.45</v>
      </c>
      <c r="M34" s="34">
        <f t="shared" si="2"/>
        <v>2.6779252110977079</v>
      </c>
      <c r="N34" s="33">
        <v>22</v>
      </c>
      <c r="O34" s="39">
        <v>65</v>
      </c>
      <c r="P34" s="39">
        <v>15.95</v>
      </c>
      <c r="Q34" s="34">
        <f t="shared" si="3"/>
        <v>4.0752351097178687</v>
      </c>
      <c r="R34" s="33">
        <v>22</v>
      </c>
      <c r="S34" s="39">
        <v>40</v>
      </c>
      <c r="T34" s="39">
        <v>17.93</v>
      </c>
      <c r="U34" s="34">
        <f t="shared" si="4"/>
        <v>2.2308979364194088</v>
      </c>
      <c r="V34" s="33">
        <v>14</v>
      </c>
      <c r="W34" s="33">
        <f t="shared" si="5"/>
        <v>14.719505162449762</v>
      </c>
      <c r="X34" s="36">
        <v>15</v>
      </c>
      <c r="Y34" s="37">
        <v>47.150405328022998</v>
      </c>
      <c r="Z34" s="36" t="s">
        <v>58</v>
      </c>
    </row>
    <row r="35" spans="1:26" x14ac:dyDescent="0.25">
      <c r="A35" s="31" t="s">
        <v>59</v>
      </c>
      <c r="B35" s="31" t="s">
        <v>57</v>
      </c>
      <c r="C35" s="34">
        <v>53</v>
      </c>
      <c r="D35" s="34">
        <v>22.43</v>
      </c>
      <c r="E35" s="34">
        <f t="shared" si="0"/>
        <v>2.3629068212215785</v>
      </c>
      <c r="F35" s="33">
        <v>12</v>
      </c>
      <c r="G35" s="34">
        <v>81</v>
      </c>
      <c r="H35" s="34">
        <v>34.58</v>
      </c>
      <c r="I35" s="34">
        <f t="shared" si="1"/>
        <v>2.3423944476576057</v>
      </c>
      <c r="J35" s="33">
        <v>24</v>
      </c>
      <c r="K35" s="34">
        <v>107</v>
      </c>
      <c r="L35" s="34">
        <v>45.1</v>
      </c>
      <c r="M35" s="34">
        <f t="shared" si="2"/>
        <v>2.3725055432372506</v>
      </c>
      <c r="N35" s="33">
        <v>27</v>
      </c>
      <c r="O35" s="39">
        <v>65</v>
      </c>
      <c r="P35" s="39">
        <v>15.21</v>
      </c>
      <c r="Q35" s="34">
        <f t="shared" si="3"/>
        <v>4.2735042735042734</v>
      </c>
      <c r="R35" s="33">
        <v>17</v>
      </c>
      <c r="S35" s="39">
        <v>40</v>
      </c>
      <c r="T35" s="39">
        <v>21.04</v>
      </c>
      <c r="U35" s="34">
        <f t="shared" si="4"/>
        <v>1.9011406844106464</v>
      </c>
      <c r="V35" s="33">
        <v>21</v>
      </c>
      <c r="W35" s="33">
        <f t="shared" si="5"/>
        <v>13.252451770031355</v>
      </c>
      <c r="X35" s="36">
        <v>23</v>
      </c>
      <c r="Y35" s="37">
        <v>47.150405328022998</v>
      </c>
      <c r="Z35" s="36" t="s">
        <v>58</v>
      </c>
    </row>
    <row r="36" spans="1:26" x14ac:dyDescent="0.25">
      <c r="A36" s="31" t="s">
        <v>60</v>
      </c>
      <c r="B36" s="31" t="s">
        <v>57</v>
      </c>
      <c r="C36" s="34">
        <v>51</v>
      </c>
      <c r="D36" s="34">
        <v>22.61</v>
      </c>
      <c r="E36" s="34">
        <f t="shared" si="0"/>
        <v>2.255639097744361</v>
      </c>
      <c r="F36" s="33">
        <v>15</v>
      </c>
      <c r="G36" s="34">
        <v>39</v>
      </c>
      <c r="H36" s="34">
        <v>27.64</v>
      </c>
      <c r="I36" s="34">
        <f t="shared" si="1"/>
        <v>1.410998552821997</v>
      </c>
      <c r="J36" s="33">
        <v>32</v>
      </c>
      <c r="K36" s="34">
        <v>77</v>
      </c>
      <c r="L36" s="34">
        <v>40.14</v>
      </c>
      <c r="M36" s="34">
        <f t="shared" si="2"/>
        <v>1.9182859990034877</v>
      </c>
      <c r="N36" s="33">
        <v>30</v>
      </c>
      <c r="O36" s="39">
        <v>65</v>
      </c>
      <c r="P36" s="39">
        <v>14.57</v>
      </c>
      <c r="Q36" s="34">
        <f t="shared" si="3"/>
        <v>4.4612216884008236</v>
      </c>
      <c r="R36" s="33">
        <v>14</v>
      </c>
      <c r="S36" s="39">
        <v>25</v>
      </c>
      <c r="T36" s="39">
        <v>46.87</v>
      </c>
      <c r="U36" s="34">
        <f t="shared" si="4"/>
        <v>0.53339022829101779</v>
      </c>
      <c r="V36" s="33">
        <v>36</v>
      </c>
      <c r="W36" s="33">
        <f t="shared" si="5"/>
        <v>10.579535566261686</v>
      </c>
      <c r="X36" s="36">
        <v>28</v>
      </c>
      <c r="Y36" s="37">
        <v>47.150405328022998</v>
      </c>
      <c r="Z36" s="36" t="s">
        <v>58</v>
      </c>
    </row>
    <row r="37" spans="1:26" x14ac:dyDescent="0.25">
      <c r="A37" s="31" t="s">
        <v>61</v>
      </c>
      <c r="B37" s="31" t="s">
        <v>57</v>
      </c>
      <c r="C37" s="34">
        <v>45</v>
      </c>
      <c r="D37" s="34">
        <v>30.79</v>
      </c>
      <c r="E37" s="34">
        <f t="shared" si="0"/>
        <v>1.4615134784020787</v>
      </c>
      <c r="F37" s="33">
        <v>32</v>
      </c>
      <c r="G37" s="34">
        <v>66</v>
      </c>
      <c r="H37" s="34">
        <v>53.16</v>
      </c>
      <c r="I37" s="34">
        <f t="shared" si="1"/>
        <v>1.2415349887133185</v>
      </c>
      <c r="J37" s="33">
        <v>33</v>
      </c>
      <c r="K37" s="34">
        <v>96</v>
      </c>
      <c r="L37" s="34">
        <v>60.07</v>
      </c>
      <c r="M37" s="34">
        <f t="shared" si="2"/>
        <v>1.5981355085733311</v>
      </c>
      <c r="N37" s="33">
        <v>33</v>
      </c>
      <c r="O37" s="39">
        <v>65</v>
      </c>
      <c r="P37" s="39">
        <v>25.33</v>
      </c>
      <c r="Q37" s="34">
        <f t="shared" si="3"/>
        <v>2.5661271219897355</v>
      </c>
      <c r="R37" s="33">
        <v>36</v>
      </c>
      <c r="S37" s="39">
        <v>40</v>
      </c>
      <c r="T37" s="39">
        <v>23.1</v>
      </c>
      <c r="U37" s="34">
        <f t="shared" si="4"/>
        <v>1.7316017316017316</v>
      </c>
      <c r="V37" s="33">
        <v>23</v>
      </c>
      <c r="W37" s="33">
        <f t="shared" si="5"/>
        <v>8.5989128292801951</v>
      </c>
      <c r="X37" s="36">
        <v>33</v>
      </c>
      <c r="Y37" s="37">
        <v>47.150405328022998</v>
      </c>
      <c r="Z37" s="36" t="s">
        <v>58</v>
      </c>
    </row>
    <row r="38" spans="1:26" x14ac:dyDescent="0.25">
      <c r="A38" s="38" t="s">
        <v>62</v>
      </c>
      <c r="B38" s="32" t="s">
        <v>63</v>
      </c>
      <c r="C38" s="34">
        <v>51</v>
      </c>
      <c r="D38" s="34">
        <v>28.79</v>
      </c>
      <c r="E38" s="34">
        <f t="shared" si="0"/>
        <v>1.7714484195901354</v>
      </c>
      <c r="F38" s="33">
        <v>24</v>
      </c>
      <c r="G38" s="34">
        <v>91</v>
      </c>
      <c r="H38" s="34">
        <v>48.66</v>
      </c>
      <c r="I38" s="34">
        <f t="shared" si="1"/>
        <v>1.8701191944101934</v>
      </c>
      <c r="J38" s="33">
        <v>26</v>
      </c>
      <c r="K38" s="34">
        <v>105</v>
      </c>
      <c r="L38" s="34">
        <v>49.69</v>
      </c>
      <c r="M38" s="34">
        <f t="shared" si="2"/>
        <v>2.1131012276111893</v>
      </c>
      <c r="N38" s="33">
        <v>29</v>
      </c>
      <c r="O38" s="39">
        <v>63</v>
      </c>
      <c r="P38" s="39">
        <v>17.670000000000002</v>
      </c>
      <c r="Q38" s="34">
        <f t="shared" si="3"/>
        <v>3.5653650254668925</v>
      </c>
      <c r="R38" s="33">
        <v>28</v>
      </c>
      <c r="S38" s="39">
        <v>40</v>
      </c>
      <c r="T38" s="39">
        <v>29.18</v>
      </c>
      <c r="U38" s="34">
        <f t="shared" si="4"/>
        <v>1.3708019191226868</v>
      </c>
      <c r="V38" s="33">
        <v>27</v>
      </c>
      <c r="W38" s="33">
        <f t="shared" si="5"/>
        <v>10.690835786201099</v>
      </c>
      <c r="X38" s="36">
        <v>27</v>
      </c>
      <c r="Y38" s="37">
        <v>35.339393449927798</v>
      </c>
      <c r="Z38" s="36" t="s">
        <v>64</v>
      </c>
    </row>
    <row r="39" spans="1:26" x14ac:dyDescent="0.25">
      <c r="A39" s="40" t="s">
        <v>65</v>
      </c>
      <c r="B39" s="32" t="s">
        <v>63</v>
      </c>
      <c r="C39" s="33">
        <v>49</v>
      </c>
      <c r="D39" s="33">
        <v>28.13</v>
      </c>
      <c r="E39" s="34">
        <f t="shared" si="0"/>
        <v>1.7419125488801992</v>
      </c>
      <c r="F39" s="33">
        <v>27</v>
      </c>
      <c r="G39" s="33">
        <v>87</v>
      </c>
      <c r="H39" s="33">
        <v>57.33</v>
      </c>
      <c r="I39" s="34">
        <f t="shared" si="1"/>
        <v>1.5175300889586605</v>
      </c>
      <c r="J39" s="33">
        <v>29</v>
      </c>
      <c r="K39" s="33">
        <v>90</v>
      </c>
      <c r="L39" s="33">
        <v>53</v>
      </c>
      <c r="M39" s="34">
        <f t="shared" si="2"/>
        <v>1.6981132075471699</v>
      </c>
      <c r="N39" s="33">
        <v>32</v>
      </c>
      <c r="O39" s="35">
        <v>59</v>
      </c>
      <c r="P39" s="35">
        <v>19.190000000000001</v>
      </c>
      <c r="Q39" s="34">
        <f t="shared" si="3"/>
        <v>3.0745179781136005</v>
      </c>
      <c r="R39" s="33">
        <v>35</v>
      </c>
      <c r="S39" s="35">
        <v>40</v>
      </c>
      <c r="T39" s="35">
        <v>41.12</v>
      </c>
      <c r="U39" s="34">
        <f t="shared" si="4"/>
        <v>0.97276264591439698</v>
      </c>
      <c r="V39" s="33">
        <v>34</v>
      </c>
      <c r="W39" s="33">
        <f t="shared" si="5"/>
        <v>9.0048364694140268</v>
      </c>
      <c r="X39" s="36">
        <v>30</v>
      </c>
      <c r="Y39" s="37">
        <v>35.339393449927798</v>
      </c>
      <c r="Z39" s="36" t="s">
        <v>64</v>
      </c>
    </row>
    <row r="40" spans="1:26" x14ac:dyDescent="0.25">
      <c r="A40" s="40" t="s">
        <v>66</v>
      </c>
      <c r="B40" s="32" t="s">
        <v>63</v>
      </c>
      <c r="C40" s="33">
        <v>55</v>
      </c>
      <c r="D40" s="33">
        <v>28.29</v>
      </c>
      <c r="E40" s="34">
        <f t="shared" si="0"/>
        <v>1.9441498762813716</v>
      </c>
      <c r="F40" s="33">
        <v>21</v>
      </c>
      <c r="G40" s="33">
        <v>46</v>
      </c>
      <c r="H40" s="33">
        <v>48.14</v>
      </c>
      <c r="I40" s="34">
        <f t="shared" si="1"/>
        <v>0.95554632322393018</v>
      </c>
      <c r="J40" s="33">
        <v>34</v>
      </c>
      <c r="K40" s="33">
        <v>64</v>
      </c>
      <c r="L40" s="33">
        <v>52.5</v>
      </c>
      <c r="M40" s="34">
        <f t="shared" si="2"/>
        <v>1.2190476190476192</v>
      </c>
      <c r="N40" s="33">
        <v>36</v>
      </c>
      <c r="O40" s="35">
        <v>63</v>
      </c>
      <c r="P40" s="35">
        <v>18.57</v>
      </c>
      <c r="Q40" s="34">
        <f t="shared" si="3"/>
        <v>3.3925686591276252</v>
      </c>
      <c r="R40" s="33">
        <v>30</v>
      </c>
      <c r="S40" s="35">
        <v>40</v>
      </c>
      <c r="T40" s="35">
        <v>33.83</v>
      </c>
      <c r="U40" s="34">
        <f t="shared" si="4"/>
        <v>1.1823825007389892</v>
      </c>
      <c r="V40" s="33">
        <v>31</v>
      </c>
      <c r="W40" s="33">
        <f t="shared" si="5"/>
        <v>8.6936949784195345</v>
      </c>
      <c r="X40" s="36">
        <v>31</v>
      </c>
      <c r="Y40" s="37">
        <v>35.339393449927798</v>
      </c>
      <c r="Z40" s="36" t="s">
        <v>64</v>
      </c>
    </row>
    <row r="41" spans="1:26" x14ac:dyDescent="0.25">
      <c r="A41" s="31" t="s">
        <v>67</v>
      </c>
      <c r="B41" s="32" t="s">
        <v>63</v>
      </c>
      <c r="C41" s="33">
        <v>4</v>
      </c>
      <c r="D41" s="33">
        <v>27.84</v>
      </c>
      <c r="E41" s="34">
        <f t="shared" si="0"/>
        <v>0.14367816091954022</v>
      </c>
      <c r="F41" s="33">
        <v>37</v>
      </c>
      <c r="G41" s="33">
        <v>74</v>
      </c>
      <c r="H41" s="33">
        <v>46.57</v>
      </c>
      <c r="I41" s="34">
        <f t="shared" si="1"/>
        <v>1.5890057977238565</v>
      </c>
      <c r="J41" s="33">
        <v>27</v>
      </c>
      <c r="K41" s="33">
        <v>90</v>
      </c>
      <c r="L41" s="33">
        <v>52.43</v>
      </c>
      <c r="M41" s="34">
        <f t="shared" si="2"/>
        <v>1.7165744802593934</v>
      </c>
      <c r="N41" s="33">
        <v>31</v>
      </c>
      <c r="O41" s="35">
        <v>65</v>
      </c>
      <c r="P41" s="35">
        <v>31.2</v>
      </c>
      <c r="Q41" s="34">
        <f t="shared" si="3"/>
        <v>2.0833333333333335</v>
      </c>
      <c r="R41" s="33">
        <v>38</v>
      </c>
      <c r="S41" s="35">
        <v>40</v>
      </c>
      <c r="T41" s="35">
        <v>28.22</v>
      </c>
      <c r="U41" s="34">
        <f t="shared" si="4"/>
        <v>1.417434443656981</v>
      </c>
      <c r="V41" s="33">
        <v>25</v>
      </c>
      <c r="W41" s="33">
        <f t="shared" si="5"/>
        <v>6.9500262158931054</v>
      </c>
      <c r="X41" s="36">
        <v>35</v>
      </c>
      <c r="Y41" s="37">
        <v>35.339393449927798</v>
      </c>
      <c r="Z41" s="36" t="s">
        <v>64</v>
      </c>
    </row>
    <row r="42" spans="1:26" x14ac:dyDescent="0.25">
      <c r="A42" s="40" t="s">
        <v>68</v>
      </c>
      <c r="B42" s="40" t="s">
        <v>69</v>
      </c>
      <c r="C42" s="33">
        <v>40</v>
      </c>
      <c r="D42" s="33">
        <v>22.61</v>
      </c>
      <c r="E42" s="34">
        <f t="shared" si="0"/>
        <v>1.7691287041132242</v>
      </c>
      <c r="F42" s="33">
        <v>25</v>
      </c>
      <c r="G42" s="33">
        <v>87</v>
      </c>
      <c r="H42" s="33">
        <v>30.76</v>
      </c>
      <c r="I42" s="34">
        <f t="shared" si="1"/>
        <v>2.8283485045513652</v>
      </c>
      <c r="J42" s="33">
        <v>20</v>
      </c>
      <c r="K42" s="33">
        <v>111</v>
      </c>
      <c r="L42" s="33">
        <v>41.92</v>
      </c>
      <c r="M42" s="34">
        <f t="shared" si="2"/>
        <v>2.6479007633587783</v>
      </c>
      <c r="N42" s="33">
        <v>23</v>
      </c>
      <c r="O42" s="35">
        <v>65</v>
      </c>
      <c r="P42" s="35">
        <v>17.21</v>
      </c>
      <c r="Q42" s="34">
        <f t="shared" si="3"/>
        <v>3.7768739105171409</v>
      </c>
      <c r="R42" s="33">
        <v>25</v>
      </c>
      <c r="S42" s="35">
        <v>40</v>
      </c>
      <c r="T42" s="35">
        <v>19.510000000000002</v>
      </c>
      <c r="U42" s="34">
        <f t="shared" si="4"/>
        <v>2.0502306509482313</v>
      </c>
      <c r="V42" s="33">
        <v>18</v>
      </c>
      <c r="W42" s="33">
        <f t="shared" si="5"/>
        <v>13.07248253348874</v>
      </c>
      <c r="X42" s="36">
        <v>24</v>
      </c>
      <c r="Y42" s="37">
        <v>31.1177328934161</v>
      </c>
      <c r="Z42" s="36" t="s">
        <v>70</v>
      </c>
    </row>
    <row r="43" spans="1:26" x14ac:dyDescent="0.25">
      <c r="A43" s="40" t="s">
        <v>71</v>
      </c>
      <c r="B43" s="40" t="s">
        <v>69</v>
      </c>
      <c r="C43" s="33">
        <v>51</v>
      </c>
      <c r="D43" s="33">
        <v>45.42</v>
      </c>
      <c r="E43" s="34">
        <f t="shared" si="0"/>
        <v>1.1228533685601056</v>
      </c>
      <c r="F43" s="33">
        <v>35</v>
      </c>
      <c r="G43" s="33">
        <v>76</v>
      </c>
      <c r="H43" s="33">
        <v>52.6</v>
      </c>
      <c r="I43" s="34">
        <f t="shared" si="1"/>
        <v>1.4448669201520912</v>
      </c>
      <c r="J43" s="33">
        <v>31</v>
      </c>
      <c r="K43" s="33">
        <v>101</v>
      </c>
      <c r="L43" s="33">
        <v>44.96</v>
      </c>
      <c r="M43" s="34">
        <f t="shared" si="2"/>
        <v>2.2464412811387899</v>
      </c>
      <c r="N43" s="33">
        <v>28</v>
      </c>
      <c r="O43" s="35">
        <v>63</v>
      </c>
      <c r="P43" s="35">
        <v>17.07</v>
      </c>
      <c r="Q43" s="34">
        <f t="shared" si="3"/>
        <v>3.6906854130052724</v>
      </c>
      <c r="R43" s="33">
        <v>26</v>
      </c>
      <c r="S43" s="35">
        <v>40</v>
      </c>
      <c r="T43" s="35">
        <v>31.45</v>
      </c>
      <c r="U43" s="34">
        <f t="shared" si="4"/>
        <v>1.2718600953895072</v>
      </c>
      <c r="V43" s="33">
        <v>29</v>
      </c>
      <c r="W43" s="33">
        <f t="shared" si="5"/>
        <v>9.7767070782457672</v>
      </c>
      <c r="X43" s="36">
        <v>29</v>
      </c>
      <c r="Y43" s="37">
        <v>31.1177328934161</v>
      </c>
      <c r="Z43" s="36" t="s">
        <v>70</v>
      </c>
    </row>
    <row r="44" spans="1:26" x14ac:dyDescent="0.25">
      <c r="A44" s="31" t="s">
        <v>72</v>
      </c>
      <c r="B44" s="40" t="s">
        <v>69</v>
      </c>
      <c r="C44" s="33">
        <v>47</v>
      </c>
      <c r="D44" s="33">
        <v>27.39</v>
      </c>
      <c r="E44" s="34">
        <f t="shared" si="0"/>
        <v>1.7159547280029208</v>
      </c>
      <c r="F44" s="33">
        <v>29</v>
      </c>
      <c r="G44" s="33">
        <v>71</v>
      </c>
      <c r="H44" s="33">
        <v>47.53</v>
      </c>
      <c r="I44" s="34">
        <f t="shared" si="1"/>
        <v>1.4937933936461183</v>
      </c>
      <c r="J44" s="33">
        <v>30</v>
      </c>
      <c r="K44" s="33">
        <v>0</v>
      </c>
      <c r="L44" s="33">
        <v>44.64</v>
      </c>
      <c r="M44" s="34">
        <f t="shared" si="2"/>
        <v>0</v>
      </c>
      <c r="N44" s="33">
        <v>38</v>
      </c>
      <c r="O44" s="35">
        <v>63</v>
      </c>
      <c r="P44" s="35">
        <v>17.690000000000001</v>
      </c>
      <c r="Q44" s="34">
        <f t="shared" si="3"/>
        <v>3.5613340870548331</v>
      </c>
      <c r="R44" s="33">
        <v>29</v>
      </c>
      <c r="S44" s="35">
        <v>40</v>
      </c>
      <c r="T44" s="35">
        <v>41.27</v>
      </c>
      <c r="U44" s="34">
        <f t="shared" si="4"/>
        <v>0.96922704143445593</v>
      </c>
      <c r="V44" s="33">
        <v>35</v>
      </c>
      <c r="W44" s="33">
        <f t="shared" si="5"/>
        <v>7.7403092501383277</v>
      </c>
      <c r="X44" s="36">
        <v>34</v>
      </c>
      <c r="Y44" s="37">
        <v>31.1177328934161</v>
      </c>
      <c r="Z44" s="36" t="s">
        <v>70</v>
      </c>
    </row>
    <row r="45" spans="1:26" x14ac:dyDescent="0.25">
      <c r="A45" s="31" t="s">
        <v>73</v>
      </c>
      <c r="B45" s="40" t="s">
        <v>69</v>
      </c>
      <c r="C45" s="33">
        <v>0</v>
      </c>
      <c r="D45" s="33">
        <v>27.32</v>
      </c>
      <c r="E45" s="34">
        <f t="shared" si="0"/>
        <v>0</v>
      </c>
      <c r="F45" s="33">
        <v>40</v>
      </c>
      <c r="G45" s="33">
        <v>7</v>
      </c>
      <c r="H45" s="33">
        <v>53.11</v>
      </c>
      <c r="I45" s="34">
        <f t="shared" si="1"/>
        <v>0.13180192054227077</v>
      </c>
      <c r="J45" s="33">
        <v>38</v>
      </c>
      <c r="K45" s="33">
        <v>0</v>
      </c>
      <c r="L45" s="33">
        <v>49.87</v>
      </c>
      <c r="M45" s="34">
        <f t="shared" si="2"/>
        <v>0</v>
      </c>
      <c r="N45" s="33">
        <v>40</v>
      </c>
      <c r="O45" s="35">
        <v>8</v>
      </c>
      <c r="P45" s="35">
        <v>20.18</v>
      </c>
      <c r="Q45" s="34">
        <f t="shared" si="3"/>
        <v>0.39643211100099107</v>
      </c>
      <c r="R45" s="33">
        <v>40</v>
      </c>
      <c r="S45" s="35">
        <v>0</v>
      </c>
      <c r="T45" s="35">
        <v>43.27</v>
      </c>
      <c r="U45" s="34">
        <f t="shared" si="4"/>
        <v>0</v>
      </c>
      <c r="V45" s="33">
        <v>40</v>
      </c>
      <c r="W45" s="33">
        <f t="shared" si="5"/>
        <v>0.52823403154326187</v>
      </c>
      <c r="X45" s="36">
        <v>40</v>
      </c>
      <c r="Y45" s="37">
        <v>31.1177328934161</v>
      </c>
      <c r="Z45" s="36" t="s">
        <v>70</v>
      </c>
    </row>
    <row r="46" spans="1:26" x14ac:dyDescent="0.25">
      <c r="A46" s="40" t="s">
        <v>74</v>
      </c>
      <c r="B46" s="32" t="s">
        <v>75</v>
      </c>
      <c r="C46" s="33">
        <v>45</v>
      </c>
      <c r="D46" s="33">
        <v>26.1</v>
      </c>
      <c r="E46" s="34">
        <f t="shared" si="0"/>
        <v>1.7241379310344827</v>
      </c>
      <c r="F46" s="33">
        <v>28</v>
      </c>
      <c r="G46" s="33">
        <v>16</v>
      </c>
      <c r="H46" s="33">
        <v>36.56</v>
      </c>
      <c r="I46" s="34">
        <f t="shared" si="1"/>
        <v>0.43763676148796499</v>
      </c>
      <c r="J46" s="33">
        <v>36</v>
      </c>
      <c r="K46" s="33">
        <v>0</v>
      </c>
      <c r="L46" s="33">
        <v>43.59</v>
      </c>
      <c r="M46" s="34">
        <f t="shared" si="2"/>
        <v>0</v>
      </c>
      <c r="N46" s="33">
        <v>39</v>
      </c>
      <c r="O46" s="35">
        <v>46</v>
      </c>
      <c r="P46" s="35">
        <v>14.85</v>
      </c>
      <c r="Q46" s="34">
        <f t="shared" si="3"/>
        <v>3.0976430976430978</v>
      </c>
      <c r="R46" s="33">
        <v>34</v>
      </c>
      <c r="S46" s="35">
        <v>40</v>
      </c>
      <c r="T46" s="35">
        <v>33.840000000000003</v>
      </c>
      <c r="U46" s="34">
        <f t="shared" si="4"/>
        <v>1.1820330969267139</v>
      </c>
      <c r="V46" s="33">
        <v>32</v>
      </c>
      <c r="W46" s="33">
        <f t="shared" si="5"/>
        <v>6.4414508870922589</v>
      </c>
      <c r="X46" s="36">
        <v>36</v>
      </c>
      <c r="Y46" s="37">
        <v>22.079474608283899</v>
      </c>
      <c r="Z46" s="36" t="s">
        <v>76</v>
      </c>
    </row>
    <row r="47" spans="1:26" x14ac:dyDescent="0.25">
      <c r="A47" s="32" t="s">
        <v>77</v>
      </c>
      <c r="B47" s="32" t="s">
        <v>75</v>
      </c>
      <c r="C47" s="33">
        <v>45</v>
      </c>
      <c r="D47" s="33">
        <v>25.71</v>
      </c>
      <c r="E47" s="34">
        <f t="shared" si="0"/>
        <v>1.750291715285881</v>
      </c>
      <c r="F47" s="33">
        <v>26</v>
      </c>
      <c r="G47" s="33">
        <v>9</v>
      </c>
      <c r="H47" s="33">
        <v>52.2</v>
      </c>
      <c r="I47" s="34">
        <f t="shared" si="1"/>
        <v>0.17241379310344826</v>
      </c>
      <c r="J47" s="33">
        <v>37</v>
      </c>
      <c r="K47" s="33">
        <v>13</v>
      </c>
      <c r="L47" s="33">
        <v>45.17</v>
      </c>
      <c r="M47" s="34">
        <f t="shared" si="2"/>
        <v>0.28780163825547928</v>
      </c>
      <c r="N47" s="33">
        <v>37</v>
      </c>
      <c r="O47" s="35">
        <v>46</v>
      </c>
      <c r="P47" s="35">
        <v>28.38</v>
      </c>
      <c r="Q47" s="34">
        <f t="shared" si="3"/>
        <v>1.6208597603946442</v>
      </c>
      <c r="R47" s="33">
        <v>39</v>
      </c>
      <c r="S47" s="35">
        <v>40</v>
      </c>
      <c r="T47" s="35">
        <v>19.38</v>
      </c>
      <c r="U47" s="34">
        <f t="shared" si="4"/>
        <v>2.0639834881320951</v>
      </c>
      <c r="V47" s="33">
        <v>17</v>
      </c>
      <c r="W47" s="33">
        <f t="shared" si="5"/>
        <v>5.8953503951715476</v>
      </c>
      <c r="X47" s="36">
        <v>37</v>
      </c>
      <c r="Y47" s="37">
        <v>22.079474608283899</v>
      </c>
      <c r="Z47" s="36" t="s">
        <v>76</v>
      </c>
    </row>
    <row r="48" spans="1:26" x14ac:dyDescent="0.25">
      <c r="A48" s="41" t="s">
        <v>78</v>
      </c>
      <c r="B48" s="32" t="s">
        <v>75</v>
      </c>
      <c r="C48" s="34">
        <v>0</v>
      </c>
      <c r="D48" s="34">
        <v>29.82</v>
      </c>
      <c r="E48" s="34">
        <f t="shared" si="0"/>
        <v>0</v>
      </c>
      <c r="F48" s="33">
        <v>38</v>
      </c>
      <c r="G48" s="34">
        <v>25</v>
      </c>
      <c r="H48" s="34">
        <v>40.99</v>
      </c>
      <c r="I48" s="34">
        <f t="shared" si="1"/>
        <v>0.60990485484264456</v>
      </c>
      <c r="J48" s="33">
        <v>35</v>
      </c>
      <c r="K48" s="34">
        <v>75</v>
      </c>
      <c r="L48" s="34">
        <v>49.42</v>
      </c>
      <c r="M48" s="34">
        <f t="shared" si="2"/>
        <v>1.5176042088223392</v>
      </c>
      <c r="N48" s="33">
        <v>34</v>
      </c>
      <c r="O48" s="39">
        <v>63</v>
      </c>
      <c r="P48" s="39">
        <v>19.8</v>
      </c>
      <c r="Q48" s="34">
        <f t="shared" si="3"/>
        <v>3.1818181818181817</v>
      </c>
      <c r="R48" s="33">
        <v>33</v>
      </c>
      <c r="S48" s="39">
        <v>10</v>
      </c>
      <c r="T48" s="39">
        <v>36.270000000000003</v>
      </c>
      <c r="U48" s="34">
        <f t="shared" si="4"/>
        <v>0.27570995312930796</v>
      </c>
      <c r="V48" s="33">
        <v>39</v>
      </c>
      <c r="W48" s="33">
        <f t="shared" si="5"/>
        <v>5.5850371986124738</v>
      </c>
      <c r="X48" s="36">
        <v>38</v>
      </c>
      <c r="Y48" s="37">
        <v>22.079474608283899</v>
      </c>
      <c r="Z48" s="36" t="s">
        <v>76</v>
      </c>
    </row>
    <row r="49" spans="1:26" x14ac:dyDescent="0.25">
      <c r="A49" s="40" t="s">
        <v>79</v>
      </c>
      <c r="B49" s="32" t="s">
        <v>75</v>
      </c>
      <c r="C49" s="33">
        <v>0</v>
      </c>
      <c r="D49" s="33">
        <v>25.37</v>
      </c>
      <c r="E49" s="34">
        <f t="shared" si="0"/>
        <v>0</v>
      </c>
      <c r="F49" s="33">
        <v>39</v>
      </c>
      <c r="G49" s="33">
        <v>0</v>
      </c>
      <c r="H49" s="33">
        <v>37.409999999999997</v>
      </c>
      <c r="I49" s="34">
        <f t="shared" si="1"/>
        <v>0</v>
      </c>
      <c r="J49" s="33">
        <v>40</v>
      </c>
      <c r="K49" s="33">
        <v>69</v>
      </c>
      <c r="L49" s="33">
        <v>48.26</v>
      </c>
      <c r="M49" s="34">
        <f t="shared" si="2"/>
        <v>1.4297554910899295</v>
      </c>
      <c r="N49" s="33">
        <v>35</v>
      </c>
      <c r="O49" s="35">
        <v>44</v>
      </c>
      <c r="P49" s="35">
        <v>18.440000000000001</v>
      </c>
      <c r="Q49" s="34">
        <f t="shared" si="3"/>
        <v>2.3861171366594358</v>
      </c>
      <c r="R49" s="33">
        <v>37</v>
      </c>
      <c r="S49" s="35">
        <v>10</v>
      </c>
      <c r="T49" s="35">
        <v>29.26</v>
      </c>
      <c r="U49" s="34">
        <f t="shared" si="4"/>
        <v>0.34176349965823649</v>
      </c>
      <c r="V49" s="33">
        <v>38</v>
      </c>
      <c r="W49" s="33">
        <f t="shared" si="5"/>
        <v>4.1576361274076019</v>
      </c>
      <c r="X49" s="36">
        <v>39</v>
      </c>
      <c r="Y49" s="37">
        <v>22.079474608283899</v>
      </c>
      <c r="Z49" s="36" t="s">
        <v>76</v>
      </c>
    </row>
  </sheetData>
  <autoFilter ref="A9:Z49"/>
  <mergeCells count="6">
    <mergeCell ref="S8:V8"/>
    <mergeCell ref="W8:Z8"/>
    <mergeCell ref="C8:F8"/>
    <mergeCell ref="G8:J8"/>
    <mergeCell ref="K8:N8"/>
    <mergeCell ref="O8:R8"/>
  </mergeCells>
  <pageMargins left="0.78749999999999998" right="0.78749999999999998" top="1.05277777777778" bottom="1.05277777777778" header="0.78749999999999998" footer="0.78749999999999998"/>
  <pageSetup paperSize="9" scale="49" orientation="landscape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TGŽ šaudymas</vt:lpstr>
      <vt:lpstr>'TGŽ šaudymas'!_FilterDatabase</vt:lpstr>
      <vt:lpstr>'TGŽ šaudymas'!_FilterDatabase_0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Ernestas Vaitkevičius</dc:creator>
  <dc:description/>
  <cp:lastModifiedBy>nerijus sulcys</cp:lastModifiedBy>
  <cp:revision>13</cp:revision>
  <cp:lastPrinted>2023-09-18T12:54:19Z</cp:lastPrinted>
  <dcterms:created xsi:type="dcterms:W3CDTF">2022-09-15T07:55:11Z</dcterms:created>
  <dcterms:modified xsi:type="dcterms:W3CDTF">2023-09-18T12:55:31Z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