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08291\Desktop\"/>
    </mc:Choice>
  </mc:AlternateContent>
  <xr:revisionPtr revIDLastSave="0" documentId="8_{5FDE3A44-C59F-4856-942D-B961C12ADA0E}" xr6:coauthVersionLast="36" xr6:coauthVersionMax="36" xr10:uidLastSave="{00000000-0000-0000-0000-000000000000}"/>
  <bookViews>
    <workbookView xWindow="0" yWindow="0" windowWidth="21570" windowHeight="9270" tabRatio="500" xr2:uid="{00000000-000D-0000-FFFF-FFFF00000000}"/>
  </bookViews>
  <sheets>
    <sheet name="2021 m. Komandinė ir asmeninė į" sheetId="1" r:id="rId1"/>
  </sheets>
  <definedNames>
    <definedName name="_xlnm._FilterDatabase" localSheetId="0" hidden="1">'2021 m. Komandinė ir asmeninė į'!$A$9:$AC$49</definedName>
  </definedName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B49" i="1" l="1"/>
  <c r="Z49" i="1"/>
  <c r="U49" i="1"/>
  <c r="AB48" i="1"/>
  <c r="Z48" i="1"/>
  <c r="U48" i="1"/>
  <c r="AB47" i="1"/>
  <c r="Z47" i="1"/>
  <c r="U47" i="1"/>
  <c r="AF46" i="1"/>
  <c r="AD46" i="1"/>
  <c r="AB46" i="1"/>
  <c r="Z46" i="1"/>
  <c r="U46" i="1"/>
  <c r="AB45" i="1"/>
  <c r="Z45" i="1"/>
  <c r="U45" i="1"/>
  <c r="AB44" i="1"/>
  <c r="Z44" i="1"/>
  <c r="U44" i="1"/>
  <c r="AB43" i="1"/>
  <c r="Z43" i="1"/>
  <c r="U43" i="1"/>
  <c r="AF42" i="1"/>
  <c r="AD42" i="1"/>
  <c r="AB42" i="1"/>
  <c r="Z42" i="1"/>
  <c r="U42" i="1"/>
  <c r="AB41" i="1"/>
  <c r="Z41" i="1"/>
  <c r="U41" i="1"/>
  <c r="AB40" i="1"/>
  <c r="Z40" i="1"/>
  <c r="U40" i="1"/>
  <c r="AB39" i="1"/>
  <c r="Z39" i="1"/>
  <c r="U39" i="1"/>
  <c r="AF38" i="1"/>
  <c r="AD38" i="1"/>
  <c r="AB38" i="1"/>
  <c r="Z38" i="1"/>
  <c r="U38" i="1"/>
  <c r="AB37" i="1"/>
  <c r="Z37" i="1"/>
  <c r="U37" i="1"/>
  <c r="AB36" i="1"/>
  <c r="Z36" i="1"/>
  <c r="U36" i="1"/>
  <c r="AB35" i="1"/>
  <c r="Z35" i="1"/>
  <c r="U35" i="1"/>
  <c r="AF34" i="1"/>
  <c r="AB34" i="1"/>
  <c r="AD34" i="1" s="1"/>
  <c r="Z34" i="1"/>
  <c r="U34" i="1"/>
  <c r="AB33" i="1"/>
  <c r="Z33" i="1"/>
  <c r="U33" i="1"/>
  <c r="AB32" i="1"/>
  <c r="Z32" i="1"/>
  <c r="U32" i="1"/>
  <c r="AB31" i="1"/>
  <c r="Z31" i="1"/>
  <c r="U31" i="1"/>
  <c r="AF30" i="1"/>
  <c r="AD30" i="1"/>
  <c r="AB30" i="1"/>
  <c r="Z30" i="1"/>
  <c r="U30" i="1"/>
  <c r="AB29" i="1"/>
  <c r="Z29" i="1"/>
  <c r="U29" i="1"/>
  <c r="AB28" i="1"/>
  <c r="Z28" i="1"/>
  <c r="U28" i="1"/>
  <c r="AB27" i="1"/>
  <c r="AD26" i="1" s="1"/>
  <c r="Z27" i="1"/>
  <c r="U27" i="1"/>
  <c r="AF26" i="1"/>
  <c r="AB26" i="1"/>
  <c r="Z26" i="1"/>
  <c r="U26" i="1"/>
  <c r="AB25" i="1"/>
  <c r="AD22" i="1" s="1"/>
  <c r="Z25" i="1"/>
  <c r="U25" i="1"/>
  <c r="AB24" i="1"/>
  <c r="Z24" i="1"/>
  <c r="U24" i="1"/>
  <c r="AB23" i="1"/>
  <c r="Z23" i="1"/>
  <c r="U23" i="1"/>
  <c r="AF22" i="1"/>
  <c r="AB22" i="1"/>
  <c r="Z22" i="1"/>
  <c r="U22" i="1"/>
  <c r="AB21" i="1"/>
  <c r="Z21" i="1"/>
  <c r="U21" i="1"/>
  <c r="AB20" i="1"/>
  <c r="Z20" i="1"/>
  <c r="U20" i="1"/>
  <c r="AB19" i="1"/>
  <c r="Z19" i="1"/>
  <c r="U19" i="1"/>
  <c r="AF18" i="1"/>
  <c r="AB18" i="1"/>
  <c r="AD18" i="1" s="1"/>
  <c r="Z18" i="1"/>
  <c r="U18" i="1"/>
  <c r="AB17" i="1"/>
  <c r="Z17" i="1"/>
  <c r="U17" i="1"/>
  <c r="AB16" i="1"/>
  <c r="Z16" i="1"/>
  <c r="U16" i="1"/>
  <c r="AB15" i="1"/>
  <c r="AD14" i="1" s="1"/>
  <c r="Z15" i="1"/>
  <c r="U15" i="1"/>
  <c r="AF14" i="1"/>
  <c r="AB14" i="1"/>
  <c r="Z14" i="1"/>
  <c r="U14" i="1"/>
  <c r="AB13" i="1"/>
  <c r="Z13" i="1"/>
  <c r="U13" i="1"/>
  <c r="AB12" i="1"/>
  <c r="Z12" i="1"/>
  <c r="U12" i="1"/>
  <c r="AB11" i="1"/>
  <c r="AD10" i="1" s="1"/>
  <c r="Z11" i="1"/>
  <c r="U11" i="1"/>
  <c r="AF10" i="1"/>
  <c r="AB10" i="1"/>
  <c r="Z10" i="1"/>
  <c r="U10" i="1"/>
</calcChain>
</file>

<file path=xl/sharedStrings.xml><?xml version="1.0" encoding="utf-8"?>
<sst xmlns="http://schemas.openxmlformats.org/spreadsheetml/2006/main" count="147" uniqueCount="77">
  <si>
    <t xml:space="preserve">ŠAUDYMO TARNYBINIO GINKLO VARŽYBŲ, SKIRTŲ LIETUVOS POLICIJOS DIENAI PAMINĖTI </t>
  </si>
  <si>
    <t xml:space="preserve"> REZULTATAI</t>
  </si>
  <si>
    <t>Kaunas</t>
  </si>
  <si>
    <t>I pratimas</t>
  </si>
  <si>
    <t>II pratimas</t>
  </si>
  <si>
    <t>Eil. Nr.</t>
  </si>
  <si>
    <t>Komanda</t>
  </si>
  <si>
    <t>V. Pavardė</t>
  </si>
  <si>
    <t>Lytis</t>
  </si>
  <si>
    <t>Bauda</t>
  </si>
  <si>
    <t>Taškai</t>
  </si>
  <si>
    <t>Vieta*</t>
  </si>
  <si>
    <t>Laikas</t>
  </si>
  <si>
    <t>HIT FACTOR</t>
  </si>
  <si>
    <t>Vieta**</t>
  </si>
  <si>
    <t>Vietų suma</t>
  </si>
  <si>
    <t>Asm. Vieta***</t>
  </si>
  <si>
    <t>Kom. Tšk.****</t>
  </si>
  <si>
    <t>Kom. Vt.*****</t>
  </si>
  <si>
    <t>Komandinė įskaita pagal vietų sumas</t>
  </si>
  <si>
    <t>Vilniaus AVPK</t>
  </si>
  <si>
    <t>Andžej Radzevič</t>
  </si>
  <si>
    <t>V</t>
  </si>
  <si>
    <t>* vieta nustatoma pagal surinktus taškus</t>
  </si>
  <si>
    <t>Mindaugas Pakarnas</t>
  </si>
  <si>
    <t>** vieta nustatoma pagal HIT factor</t>
  </si>
  <si>
    <t>*** vieta nustatoma pagal mažiausią mažiausią vietų sumą</t>
  </si>
  <si>
    <t>Gabrielė Kniuraitė</t>
  </si>
  <si>
    <t>M</t>
  </si>
  <si>
    <t>**** komandiniai taškai skaičiuojami 4 komandos narių, esant nepilnai komandai, skaitomai, kad 4 dalyvis užima paskutinę vietą.</t>
  </si>
  <si>
    <t>Kauno AVPK</t>
  </si>
  <si>
    <t>Jonas Tamulevičius</t>
  </si>
  <si>
    <t>***** vieta nustatoma pagal mažiausiai komandos taškų sumą</t>
  </si>
  <si>
    <t>Rolandas Žičkis</t>
  </si>
  <si>
    <t>Andrius Jotautas</t>
  </si>
  <si>
    <t>Ingrida Zaleckaitė</t>
  </si>
  <si>
    <t>Klaipėdos AVPK</t>
  </si>
  <si>
    <t>Deividas Kuprys</t>
  </si>
  <si>
    <t>Marius Žigelis</t>
  </si>
  <si>
    <t>Paulina Pirmaitienė</t>
  </si>
  <si>
    <t>Lijana Gedminaitė</t>
  </si>
  <si>
    <t>Šiaulių AVPK</t>
  </si>
  <si>
    <t>Rimas Viečas</t>
  </si>
  <si>
    <t>Gabrielius Gaubša</t>
  </si>
  <si>
    <t>Giedrius Stonys</t>
  </si>
  <si>
    <t>Janina Mockevičienė</t>
  </si>
  <si>
    <t>Panevėžio AVPK</t>
  </si>
  <si>
    <t>Valdas Čiūdaras</t>
  </si>
  <si>
    <t>Mindaugas Balčiūnas</t>
  </si>
  <si>
    <t>Andrius Šepetys</t>
  </si>
  <si>
    <t>Justina Šimkutė</t>
  </si>
  <si>
    <t>Alytaus AVPK</t>
  </si>
  <si>
    <t>Donatas Slavinskas</t>
  </si>
  <si>
    <t>5</t>
  </si>
  <si>
    <t>Tomas Mitrulevičius</t>
  </si>
  <si>
    <t>Svajūnas Smolskus</t>
  </si>
  <si>
    <t>Roberta Bernatavičiūtė</t>
  </si>
  <si>
    <t>Marijampolės AVPK</t>
  </si>
  <si>
    <t>Deividas Stulgys</t>
  </si>
  <si>
    <t>Andrius Mureika</t>
  </si>
  <si>
    <t>Mantas Lapienis</t>
  </si>
  <si>
    <t>Vaida Ramelė</t>
  </si>
  <si>
    <t>Telšių AVPK</t>
  </si>
  <si>
    <t>Drąsius Butkevičius</t>
  </si>
  <si>
    <t>Lorenas Balčiūnas</t>
  </si>
  <si>
    <t>Žydrūnas Apočkinas</t>
  </si>
  <si>
    <t>Modesta Jabšaitė</t>
  </si>
  <si>
    <t>Tauragės AVPK</t>
  </si>
  <si>
    <t>Donatas Cibulskis</t>
  </si>
  <si>
    <t>Vaidas Kuizinas</t>
  </si>
  <si>
    <t>Voldemaras Knystautas</t>
  </si>
  <si>
    <t>Agnė Vaitkevičienė</t>
  </si>
  <si>
    <t>LPM</t>
  </si>
  <si>
    <t>Andrius Januškevičius</t>
  </si>
  <si>
    <t>Giedrius Valeika</t>
  </si>
  <si>
    <t>Rasa Bačanskienė</t>
  </si>
  <si>
    <t>Austė Atgalainytė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</si>
</sst>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5" formatCode="yyyy\.mm\.dd"/>
  </numFmts>
  <fonts count="9" x14ac:knownFonts="1">
    <font>
      <sz val="10"/>
      <name val="Arial"/>
      <family val="2"/>
      <charset val="186"/>
    </font>
    <font>
      <b/>
      <sz val="24"/>
      <color rgb="FF000000"/>
      <name val="Arial"/>
      <family val="2"/>
      <charset val="186"/>
    </font>
    <font>
      <b/>
      <i/>
      <u/>
      <sz val="10"/>
      <name val="Arial"/>
      <family val="2"/>
      <charset val="186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4000"/>
        <bgColor rgb="FFFF0000"/>
      </patternFill>
    </fill>
    <fill>
      <patternFill patternType="solid">
        <fgColor rgb="FFFFBF00"/>
        <bgColor rgb="FFFF9900"/>
      </patternFill>
    </fill>
    <fill>
      <patternFill patternType="solid">
        <fgColor rgb="FFFFF5CE"/>
        <bgColor rgb="FFFFFFFF"/>
      </patternFill>
    </fill>
    <fill>
      <patternFill patternType="solid">
        <fgColor rgb="FFF8CBAD"/>
        <bgColor rgb="FFC0C0C0"/>
      </patternFill>
    </fill>
    <fill>
      <patternFill patternType="solid">
        <fgColor rgb="FFFFFFFF"/>
        <bgColor rgb="FFFFF5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right" textRotation="90"/>
    </xf>
    <xf numFmtId="0" fontId="2" fillId="0" borderId="0" applyBorder="0" applyProtection="0"/>
    <xf numFmtId="164" fontId="2" fillId="0" borderId="0" applyBorder="0" applyProtection="0"/>
  </cellStyleXfs>
  <cellXfs count="50">
    <xf numFmtId="0" fontId="0" fillId="0" borderId="0" xfId="0"/>
    <xf numFmtId="49" fontId="6" fillId="0" borderId="3" xfId="0" applyNumberFormat="1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0" xfId="0" applyFont="1" applyBorder="1"/>
    <xf numFmtId="0" fontId="3" fillId="6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justify"/>
    </xf>
    <xf numFmtId="0" fontId="8" fillId="6" borderId="2" xfId="0" applyFont="1" applyFill="1" applyBorder="1" applyAlignment="1">
      <alignment horizontal="left" vertical="center"/>
    </xf>
    <xf numFmtId="0" fontId="3" fillId="6" borderId="2" xfId="0" applyFont="1" applyFill="1" applyBorder="1"/>
    <xf numFmtId="0" fontId="3" fillId="0" borderId="2" xfId="0" applyFont="1" applyBorder="1" applyAlignment="1">
      <alignment horizontal="justify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justify"/>
    </xf>
    <xf numFmtId="0" fontId="3" fillId="7" borderId="2" xfId="0" applyFont="1" applyFill="1" applyBorder="1" applyAlignment="1">
      <alignment horizontal="center" vertical="center" wrapText="1"/>
    </xf>
  </cellXfs>
  <cellStyles count="4">
    <cellStyle name="Heading1" xfId="1" xr:uid="{00000000-0005-0000-0000-000006000000}"/>
    <cellStyle name="Normal" xfId="0" builtinId="0"/>
    <cellStyle name="Result 1" xfId="2" xr:uid="{00000000-0005-0000-0000-000007000000}"/>
    <cellStyle name="Result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BF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048576"/>
  <sheetViews>
    <sheetView tabSelected="1" topLeftCell="A2" zoomScale="95" zoomScaleNormal="95" workbookViewId="0">
      <pane xSplit="3" ySplit="8" topLeftCell="D10" activePane="bottomRight" state="frozen"/>
      <selection activeCell="A2" sqref="A2"/>
      <selection pane="topRight" activeCell="D2" sqref="D2"/>
      <selection pane="bottomLeft" activeCell="A10" sqref="A10"/>
      <selection pane="bottomRight" activeCell="C12" sqref="C12"/>
    </sheetView>
  </sheetViews>
  <sheetFormatPr defaultColWidth="9" defaultRowHeight="12.75" x14ac:dyDescent="0.2"/>
  <cols>
    <col min="1" max="1" width="5.7109375" style="10" customWidth="1"/>
    <col min="2" max="2" width="16.7109375" style="10" customWidth="1"/>
    <col min="3" max="3" width="18.7109375" style="10" customWidth="1"/>
    <col min="4" max="4" width="5.7109375" style="10" customWidth="1"/>
    <col min="5" max="5" width="2.7109375" style="10" customWidth="1"/>
    <col min="6" max="6" width="3.42578125" style="10" customWidth="1"/>
    <col min="7" max="8" width="3.7109375" style="10" customWidth="1"/>
    <col min="9" max="9" width="3.42578125" style="10" customWidth="1"/>
    <col min="10" max="10" width="3" style="10" customWidth="1"/>
    <col min="11" max="13" width="3.140625" style="10" customWidth="1"/>
    <col min="14" max="14" width="3.85546875" style="10" customWidth="1"/>
    <col min="15" max="15" width="3.7109375" style="10" customWidth="1"/>
    <col min="16" max="16" width="3.85546875" style="10" customWidth="1"/>
    <col min="17" max="17" width="3.7109375" style="10" customWidth="1"/>
    <col min="18" max="18" width="4" style="10" customWidth="1"/>
    <col min="19" max="19" width="4.28515625" style="10" customWidth="1"/>
    <col min="20" max="20" width="8.28515625" style="10" customWidth="1"/>
    <col min="21" max="21" width="8.7109375" style="10" customWidth="1"/>
    <col min="22" max="22" width="7.7109375" style="10" customWidth="1"/>
    <col min="23" max="23" width="8.5703125" style="10" customWidth="1"/>
    <col min="24" max="25" width="8.140625" style="10" customWidth="1"/>
    <col min="26" max="26" width="9.140625" style="10" customWidth="1"/>
    <col min="27" max="27" width="7.7109375" style="10" customWidth="1"/>
    <col min="28" max="28" width="9.140625" style="10" customWidth="1"/>
    <col min="29" max="29" width="9.7109375" style="10" customWidth="1"/>
    <col min="30" max="30" width="6.7109375" style="10" customWidth="1"/>
    <col min="31" max="31" width="7.140625" style="10" customWidth="1"/>
    <col min="32" max="32" width="31.5703125" style="10" customWidth="1"/>
    <col min="33" max="1023" width="9" style="10"/>
    <col min="1024" max="1024" width="11.5703125" customWidth="1"/>
  </cols>
  <sheetData>
    <row r="1" spans="1:65" ht="14.65" customHeight="1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65" ht="14.65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65" ht="12.75" customHeight="1" x14ac:dyDescent="0.2">
      <c r="B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65" ht="12.75" customHeight="1" x14ac:dyDescent="0.2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65" ht="12.75" customHeight="1" x14ac:dyDescent="0.2">
      <c r="B5" s="8">
        <v>44463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65" ht="12.75" customHeight="1" x14ac:dyDescent="0.2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65" ht="13.5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2"/>
    </row>
    <row r="8" spans="1:65" ht="12.75" customHeight="1" x14ac:dyDescent="0.2">
      <c r="A8" s="13"/>
      <c r="B8" s="14"/>
      <c r="C8" s="14"/>
      <c r="D8" s="14"/>
      <c r="E8" s="7" t="s">
        <v>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6" t="s">
        <v>4</v>
      </c>
      <c r="X8" s="6"/>
      <c r="Y8" s="6"/>
      <c r="Z8" s="6"/>
      <c r="AA8" s="6"/>
      <c r="AB8" s="14"/>
      <c r="AC8" s="14"/>
      <c r="AD8" s="15"/>
      <c r="AE8" s="15"/>
    </row>
    <row r="9" spans="1:65" s="26" customFormat="1" ht="21.75" customHeight="1" x14ac:dyDescent="0.2">
      <c r="A9" s="16" t="s">
        <v>5</v>
      </c>
      <c r="B9" s="17" t="s">
        <v>6</v>
      </c>
      <c r="C9" s="17" t="s">
        <v>7</v>
      </c>
      <c r="D9" s="18" t="s">
        <v>8</v>
      </c>
      <c r="E9" s="19">
        <v>1</v>
      </c>
      <c r="F9" s="19">
        <v>2</v>
      </c>
      <c r="G9" s="19">
        <v>3</v>
      </c>
      <c r="H9" s="19">
        <v>4</v>
      </c>
      <c r="I9" s="19">
        <v>5</v>
      </c>
      <c r="J9" s="19">
        <v>6</v>
      </c>
      <c r="K9" s="19">
        <v>7</v>
      </c>
      <c r="L9" s="19">
        <v>8</v>
      </c>
      <c r="M9" s="19">
        <v>9</v>
      </c>
      <c r="N9" s="19">
        <v>10</v>
      </c>
      <c r="O9" s="19">
        <v>11</v>
      </c>
      <c r="P9" s="19">
        <v>12</v>
      </c>
      <c r="Q9" s="19">
        <v>13</v>
      </c>
      <c r="R9" s="19">
        <v>14</v>
      </c>
      <c r="S9" s="19">
        <v>15</v>
      </c>
      <c r="T9" s="20" t="s">
        <v>9</v>
      </c>
      <c r="U9" s="18" t="s">
        <v>10</v>
      </c>
      <c r="V9" s="21" t="s">
        <v>11</v>
      </c>
      <c r="W9" s="18" t="s">
        <v>10</v>
      </c>
      <c r="X9" s="20" t="s">
        <v>9</v>
      </c>
      <c r="Y9" s="18" t="s">
        <v>12</v>
      </c>
      <c r="Z9" s="22" t="s">
        <v>13</v>
      </c>
      <c r="AA9" s="18" t="s">
        <v>14</v>
      </c>
      <c r="AB9" s="22" t="s">
        <v>15</v>
      </c>
      <c r="AC9" s="22" t="s">
        <v>16</v>
      </c>
      <c r="AD9" s="23" t="s">
        <v>17</v>
      </c>
      <c r="AE9" s="24" t="s">
        <v>18</v>
      </c>
      <c r="AF9" s="25" t="s">
        <v>19</v>
      </c>
    </row>
    <row r="10" spans="1:65" ht="13.15" customHeight="1" x14ac:dyDescent="0.2">
      <c r="A10" s="27">
        <v>1</v>
      </c>
      <c r="B10" s="28" t="s">
        <v>20</v>
      </c>
      <c r="C10" s="29" t="s">
        <v>21</v>
      </c>
      <c r="D10" s="30" t="s">
        <v>22</v>
      </c>
      <c r="E10" s="27"/>
      <c r="F10" s="27"/>
      <c r="G10" s="27"/>
      <c r="H10" s="27">
        <v>7</v>
      </c>
      <c r="I10" s="27">
        <v>7</v>
      </c>
      <c r="J10" s="27">
        <v>7</v>
      </c>
      <c r="K10" s="27">
        <v>8</v>
      </c>
      <c r="L10" s="27">
        <v>8</v>
      </c>
      <c r="M10" s="27">
        <v>8</v>
      </c>
      <c r="N10" s="27">
        <v>9</v>
      </c>
      <c r="O10" s="27">
        <v>9</v>
      </c>
      <c r="P10" s="27">
        <v>9</v>
      </c>
      <c r="Q10" s="27">
        <v>9</v>
      </c>
      <c r="R10" s="27">
        <v>10</v>
      </c>
      <c r="S10" s="27">
        <v>10</v>
      </c>
      <c r="T10" s="31"/>
      <c r="U10" s="32">
        <f t="shared" ref="U10:U49" si="0">SUM(E10:S10)-T10</f>
        <v>101</v>
      </c>
      <c r="V10" s="33">
        <v>16</v>
      </c>
      <c r="W10" s="32">
        <v>46</v>
      </c>
      <c r="X10" s="31"/>
      <c r="Y10" s="32">
        <v>17.86</v>
      </c>
      <c r="Z10" s="34">
        <f t="shared" ref="Z10:Z49" si="1">(W10-X10)/Y10</f>
        <v>2.5755879059350506</v>
      </c>
      <c r="AA10" s="32">
        <v>9</v>
      </c>
      <c r="AB10" s="35">
        <f t="shared" ref="AB10:AB49" si="2">V10+AA10</f>
        <v>25</v>
      </c>
      <c r="AC10" s="33">
        <v>10</v>
      </c>
      <c r="AD10" s="5">
        <f>AB10+AB11+AB12+AB13</f>
        <v>78</v>
      </c>
      <c r="AE10" s="4">
        <v>4</v>
      </c>
      <c r="AF10" s="3">
        <f>AC10+AC11+AC12+AC13</f>
        <v>33</v>
      </c>
      <c r="AG10" s="36"/>
      <c r="AH10" s="10" t="s">
        <v>23</v>
      </c>
    </row>
    <row r="11" spans="1:65" ht="12.75" customHeight="1" x14ac:dyDescent="0.2">
      <c r="A11" s="27">
        <v>2</v>
      </c>
      <c r="B11" s="28" t="s">
        <v>20</v>
      </c>
      <c r="C11" s="29" t="s">
        <v>24</v>
      </c>
      <c r="D11" s="30" t="s">
        <v>22</v>
      </c>
      <c r="E11" s="27"/>
      <c r="F11" s="27"/>
      <c r="G11" s="27">
        <v>6</v>
      </c>
      <c r="H11" s="27">
        <v>7</v>
      </c>
      <c r="I11" s="27">
        <v>8</v>
      </c>
      <c r="J11" s="27">
        <v>8</v>
      </c>
      <c r="K11" s="27">
        <v>8</v>
      </c>
      <c r="L11" s="27">
        <v>8</v>
      </c>
      <c r="M11" s="27">
        <v>9</v>
      </c>
      <c r="N11" s="27">
        <v>9</v>
      </c>
      <c r="O11" s="27">
        <v>9</v>
      </c>
      <c r="P11" s="27">
        <v>10</v>
      </c>
      <c r="Q11" s="27">
        <v>10</v>
      </c>
      <c r="R11" s="27">
        <v>10</v>
      </c>
      <c r="S11" s="27">
        <v>10</v>
      </c>
      <c r="T11" s="31"/>
      <c r="U11" s="32">
        <f t="shared" si="0"/>
        <v>112</v>
      </c>
      <c r="V11" s="33">
        <v>10</v>
      </c>
      <c r="W11" s="32">
        <v>55</v>
      </c>
      <c r="X11" s="31">
        <v>20</v>
      </c>
      <c r="Y11" s="32">
        <v>19.59</v>
      </c>
      <c r="Z11" s="34">
        <f t="shared" si="1"/>
        <v>1.7866258295048494</v>
      </c>
      <c r="AA11" s="32">
        <v>19</v>
      </c>
      <c r="AB11" s="35">
        <f t="shared" si="2"/>
        <v>29</v>
      </c>
      <c r="AC11" s="33">
        <v>13</v>
      </c>
      <c r="AD11" s="5"/>
      <c r="AE11" s="4"/>
      <c r="AF11" s="3"/>
      <c r="AG11" s="36"/>
      <c r="AH11" s="10" t="s">
        <v>25</v>
      </c>
    </row>
    <row r="12" spans="1:65" ht="12.75" customHeight="1" x14ac:dyDescent="0.2">
      <c r="A12" s="27">
        <v>3</v>
      </c>
      <c r="B12" s="28" t="s">
        <v>20</v>
      </c>
      <c r="C12" s="29"/>
      <c r="D12" s="30" t="s">
        <v>22</v>
      </c>
      <c r="E12" s="27"/>
      <c r="F12" s="27">
        <v>7</v>
      </c>
      <c r="G12" s="27">
        <v>8</v>
      </c>
      <c r="H12" s="27">
        <v>8</v>
      </c>
      <c r="I12" s="27">
        <v>8</v>
      </c>
      <c r="J12" s="27">
        <v>9</v>
      </c>
      <c r="K12" s="27">
        <v>9</v>
      </c>
      <c r="L12" s="27">
        <v>9</v>
      </c>
      <c r="M12" s="27">
        <v>9</v>
      </c>
      <c r="N12" s="27">
        <v>9</v>
      </c>
      <c r="O12" s="27">
        <v>9</v>
      </c>
      <c r="P12" s="27">
        <v>10</v>
      </c>
      <c r="Q12" s="27">
        <v>10</v>
      </c>
      <c r="R12" s="27">
        <v>10</v>
      </c>
      <c r="S12" s="27">
        <v>10</v>
      </c>
      <c r="T12" s="31"/>
      <c r="U12" s="32">
        <f t="shared" si="0"/>
        <v>125</v>
      </c>
      <c r="V12" s="33">
        <v>5</v>
      </c>
      <c r="W12" s="32">
        <v>46</v>
      </c>
      <c r="X12" s="31"/>
      <c r="Y12" s="32">
        <v>15.98</v>
      </c>
      <c r="Z12" s="34">
        <f t="shared" si="1"/>
        <v>2.8785982478097623</v>
      </c>
      <c r="AA12" s="32">
        <v>5</v>
      </c>
      <c r="AB12" s="35">
        <f t="shared" si="2"/>
        <v>10</v>
      </c>
      <c r="AC12" s="33">
        <v>3</v>
      </c>
      <c r="AD12" s="5"/>
      <c r="AE12" s="4"/>
      <c r="AF12" s="3"/>
      <c r="AG12" s="36"/>
      <c r="AH12" s="10" t="s">
        <v>26</v>
      </c>
    </row>
    <row r="13" spans="1:65" ht="13.5" customHeight="1" x14ac:dyDescent="0.2">
      <c r="A13" s="27">
        <v>4</v>
      </c>
      <c r="B13" s="28" t="s">
        <v>20</v>
      </c>
      <c r="C13" s="37" t="s">
        <v>27</v>
      </c>
      <c r="D13" s="30" t="s">
        <v>28</v>
      </c>
      <c r="E13" s="27"/>
      <c r="F13" s="27">
        <v>6</v>
      </c>
      <c r="G13" s="27">
        <v>7</v>
      </c>
      <c r="H13" s="27">
        <v>7</v>
      </c>
      <c r="I13" s="27">
        <v>7</v>
      </c>
      <c r="J13" s="27">
        <v>8</v>
      </c>
      <c r="K13" s="27">
        <v>8</v>
      </c>
      <c r="L13" s="27">
        <v>9</v>
      </c>
      <c r="M13" s="27">
        <v>9</v>
      </c>
      <c r="N13" s="27">
        <v>9</v>
      </c>
      <c r="O13" s="27">
        <v>9</v>
      </c>
      <c r="P13" s="27">
        <v>9</v>
      </c>
      <c r="Q13" s="27">
        <v>10</v>
      </c>
      <c r="R13" s="27">
        <v>10</v>
      </c>
      <c r="S13" s="27">
        <v>10</v>
      </c>
      <c r="T13" s="31"/>
      <c r="U13" s="32">
        <f t="shared" si="0"/>
        <v>118</v>
      </c>
      <c r="V13" s="38">
        <v>5</v>
      </c>
      <c r="W13" s="32">
        <v>41</v>
      </c>
      <c r="X13" s="31">
        <v>10</v>
      </c>
      <c r="Y13" s="32">
        <v>19.02</v>
      </c>
      <c r="Z13" s="34">
        <f t="shared" si="1"/>
        <v>1.6298633017875921</v>
      </c>
      <c r="AA13" s="32">
        <v>9</v>
      </c>
      <c r="AB13" s="35">
        <f t="shared" si="2"/>
        <v>14</v>
      </c>
      <c r="AC13" s="38">
        <v>7</v>
      </c>
      <c r="AD13" s="5"/>
      <c r="AE13" s="4"/>
      <c r="AF13" s="3"/>
      <c r="AG13" s="36"/>
      <c r="AH13" s="36" t="s">
        <v>29</v>
      </c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</row>
    <row r="14" spans="1:65" ht="12.75" customHeight="1" x14ac:dyDescent="0.2">
      <c r="A14" s="27">
        <v>5</v>
      </c>
      <c r="B14" s="39" t="s">
        <v>30</v>
      </c>
      <c r="C14" s="39" t="s">
        <v>31</v>
      </c>
      <c r="D14" s="30" t="s">
        <v>22</v>
      </c>
      <c r="E14" s="27"/>
      <c r="F14" s="27"/>
      <c r="G14" s="27"/>
      <c r="H14" s="27"/>
      <c r="I14" s="27"/>
      <c r="J14" s="27"/>
      <c r="K14" s="27">
        <v>6</v>
      </c>
      <c r="L14" s="27">
        <v>6</v>
      </c>
      <c r="M14" s="27">
        <v>7</v>
      </c>
      <c r="N14" s="27">
        <v>7</v>
      </c>
      <c r="O14" s="27">
        <v>8</v>
      </c>
      <c r="P14" s="27">
        <v>8</v>
      </c>
      <c r="Q14" s="27">
        <v>8</v>
      </c>
      <c r="R14" s="27">
        <v>8</v>
      </c>
      <c r="S14" s="27">
        <v>9</v>
      </c>
      <c r="T14" s="31"/>
      <c r="U14" s="32">
        <f t="shared" si="0"/>
        <v>67</v>
      </c>
      <c r="V14" s="33">
        <v>24</v>
      </c>
      <c r="W14" s="32">
        <v>58</v>
      </c>
      <c r="X14" s="31">
        <v>10</v>
      </c>
      <c r="Y14" s="32">
        <v>19.440000000000001</v>
      </c>
      <c r="Z14" s="34">
        <f t="shared" si="1"/>
        <v>2.4691358024691357</v>
      </c>
      <c r="AA14" s="32">
        <v>11</v>
      </c>
      <c r="AB14" s="35">
        <f t="shared" si="2"/>
        <v>35</v>
      </c>
      <c r="AC14" s="33">
        <v>20</v>
      </c>
      <c r="AD14" s="5">
        <f>AB14+AB15+AB16+AB17</f>
        <v>115</v>
      </c>
      <c r="AE14" s="4">
        <v>7</v>
      </c>
      <c r="AF14" s="3">
        <f>AC14+AC15+AC16+AC17</f>
        <v>62</v>
      </c>
      <c r="AG14" s="36"/>
      <c r="AH14" s="10" t="s">
        <v>32</v>
      </c>
    </row>
    <row r="15" spans="1:65" ht="12.75" customHeight="1" x14ac:dyDescent="0.2">
      <c r="A15" s="27">
        <v>6</v>
      </c>
      <c r="B15" s="39" t="s">
        <v>30</v>
      </c>
      <c r="C15" s="39" t="s">
        <v>33</v>
      </c>
      <c r="D15" s="30" t="s">
        <v>22</v>
      </c>
      <c r="E15" s="27"/>
      <c r="F15" s="27"/>
      <c r="G15" s="27"/>
      <c r="H15" s="27">
        <v>7</v>
      </c>
      <c r="I15" s="27">
        <v>8</v>
      </c>
      <c r="J15" s="27">
        <v>8</v>
      </c>
      <c r="K15" s="27">
        <v>9</v>
      </c>
      <c r="L15" s="27">
        <v>9</v>
      </c>
      <c r="M15" s="27">
        <v>9</v>
      </c>
      <c r="N15" s="27">
        <v>9</v>
      </c>
      <c r="O15" s="27">
        <v>9</v>
      </c>
      <c r="P15" s="27">
        <v>9</v>
      </c>
      <c r="Q15" s="27">
        <v>10</v>
      </c>
      <c r="R15" s="27">
        <v>10</v>
      </c>
      <c r="S15" s="27">
        <v>10</v>
      </c>
      <c r="T15" s="31"/>
      <c r="U15" s="32">
        <f t="shared" si="0"/>
        <v>107</v>
      </c>
      <c r="V15" s="33">
        <v>13</v>
      </c>
      <c r="W15" s="32">
        <v>48</v>
      </c>
      <c r="X15" s="31">
        <v>10</v>
      </c>
      <c r="Y15" s="32">
        <v>18.899999999999999</v>
      </c>
      <c r="Z15" s="34">
        <f t="shared" si="1"/>
        <v>2.0105820105820107</v>
      </c>
      <c r="AA15" s="32">
        <v>17</v>
      </c>
      <c r="AB15" s="35">
        <f t="shared" si="2"/>
        <v>30</v>
      </c>
      <c r="AC15" s="33">
        <v>14</v>
      </c>
      <c r="AD15" s="5"/>
      <c r="AE15" s="4"/>
      <c r="AF15" s="3"/>
      <c r="AG15" s="36"/>
    </row>
    <row r="16" spans="1:65" ht="12.75" customHeight="1" x14ac:dyDescent="0.2">
      <c r="A16" s="27">
        <v>7</v>
      </c>
      <c r="B16" s="39" t="s">
        <v>30</v>
      </c>
      <c r="C16" s="39" t="s">
        <v>34</v>
      </c>
      <c r="D16" s="30" t="s">
        <v>22</v>
      </c>
      <c r="E16" s="27"/>
      <c r="F16" s="27"/>
      <c r="G16" s="27"/>
      <c r="H16" s="27"/>
      <c r="I16" s="27">
        <v>6</v>
      </c>
      <c r="J16" s="27">
        <v>6</v>
      </c>
      <c r="K16" s="27">
        <v>6</v>
      </c>
      <c r="L16" s="27">
        <v>7</v>
      </c>
      <c r="M16" s="27">
        <v>8</v>
      </c>
      <c r="N16" s="27">
        <v>9</v>
      </c>
      <c r="O16" s="27">
        <v>9</v>
      </c>
      <c r="P16" s="27">
        <v>9</v>
      </c>
      <c r="Q16" s="27">
        <v>9</v>
      </c>
      <c r="R16" s="27">
        <v>10</v>
      </c>
      <c r="S16" s="27">
        <v>10</v>
      </c>
      <c r="T16" s="31"/>
      <c r="U16" s="32">
        <f t="shared" si="0"/>
        <v>89</v>
      </c>
      <c r="V16" s="33">
        <v>20</v>
      </c>
      <c r="W16" s="32">
        <v>44</v>
      </c>
      <c r="X16" s="31"/>
      <c r="Y16" s="32">
        <v>25.36</v>
      </c>
      <c r="Z16" s="34">
        <f t="shared" si="1"/>
        <v>1.7350157728706626</v>
      </c>
      <c r="AA16" s="32">
        <v>20</v>
      </c>
      <c r="AB16" s="35">
        <f t="shared" si="2"/>
        <v>40</v>
      </c>
      <c r="AC16" s="33">
        <v>24</v>
      </c>
      <c r="AD16" s="5"/>
      <c r="AE16" s="4"/>
      <c r="AF16" s="3"/>
      <c r="AG16" s="36"/>
    </row>
    <row r="17" spans="1:65" ht="14.25" customHeight="1" x14ac:dyDescent="0.2">
      <c r="A17" s="27">
        <v>8</v>
      </c>
      <c r="B17" s="39" t="s">
        <v>30</v>
      </c>
      <c r="C17" s="40" t="s">
        <v>35</v>
      </c>
      <c r="D17" s="30" t="s">
        <v>28</v>
      </c>
      <c r="E17" s="27"/>
      <c r="F17" s="27">
        <v>5</v>
      </c>
      <c r="G17" s="27">
        <v>6</v>
      </c>
      <c r="H17" s="27">
        <v>7</v>
      </c>
      <c r="I17" s="27">
        <v>8</v>
      </c>
      <c r="J17" s="27">
        <v>8</v>
      </c>
      <c r="K17" s="27">
        <v>8</v>
      </c>
      <c r="L17" s="27">
        <v>9</v>
      </c>
      <c r="M17" s="27">
        <v>9</v>
      </c>
      <c r="N17" s="27">
        <v>9</v>
      </c>
      <c r="O17" s="27">
        <v>9</v>
      </c>
      <c r="P17" s="27">
        <v>9</v>
      </c>
      <c r="Q17" s="27">
        <v>9</v>
      </c>
      <c r="R17" s="27">
        <v>10</v>
      </c>
      <c r="S17" s="27">
        <v>10</v>
      </c>
      <c r="T17" s="31"/>
      <c r="U17" s="32">
        <f t="shared" si="0"/>
        <v>116</v>
      </c>
      <c r="V17" s="38">
        <v>6</v>
      </c>
      <c r="W17" s="32">
        <v>52</v>
      </c>
      <c r="X17" s="31"/>
      <c r="Y17" s="32">
        <v>24.76</v>
      </c>
      <c r="Z17" s="34">
        <f t="shared" si="1"/>
        <v>2.1001615508885298</v>
      </c>
      <c r="AA17" s="32">
        <v>4</v>
      </c>
      <c r="AB17" s="35">
        <f t="shared" si="2"/>
        <v>10</v>
      </c>
      <c r="AC17" s="38">
        <v>4</v>
      </c>
      <c r="AD17" s="5"/>
      <c r="AE17" s="4"/>
      <c r="AF17" s="3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</row>
    <row r="18" spans="1:65" ht="12.75" customHeight="1" x14ac:dyDescent="0.2">
      <c r="A18" s="27">
        <v>9</v>
      </c>
      <c r="B18" s="39" t="s">
        <v>36</v>
      </c>
      <c r="C18" s="41" t="s">
        <v>37</v>
      </c>
      <c r="D18" s="30" t="s">
        <v>22</v>
      </c>
      <c r="E18" s="27"/>
      <c r="F18" s="27"/>
      <c r="G18" s="27"/>
      <c r="H18" s="27">
        <v>6</v>
      </c>
      <c r="I18" s="27">
        <v>6</v>
      </c>
      <c r="J18" s="27">
        <v>7</v>
      </c>
      <c r="K18" s="27">
        <v>7</v>
      </c>
      <c r="L18" s="27">
        <v>8</v>
      </c>
      <c r="M18" s="27">
        <v>8</v>
      </c>
      <c r="N18" s="27">
        <v>8</v>
      </c>
      <c r="O18" s="27">
        <v>8</v>
      </c>
      <c r="P18" s="27">
        <v>9</v>
      </c>
      <c r="Q18" s="27">
        <v>9</v>
      </c>
      <c r="R18" s="27">
        <v>9</v>
      </c>
      <c r="S18" s="27">
        <v>10</v>
      </c>
      <c r="T18" s="31"/>
      <c r="U18" s="32">
        <f t="shared" si="0"/>
        <v>95</v>
      </c>
      <c r="V18" s="33">
        <v>19</v>
      </c>
      <c r="W18" s="32">
        <v>50</v>
      </c>
      <c r="X18" s="31"/>
      <c r="Y18" s="32">
        <v>21.05</v>
      </c>
      <c r="Z18" s="34">
        <f t="shared" si="1"/>
        <v>2.3752969121140142</v>
      </c>
      <c r="AA18" s="32">
        <v>13</v>
      </c>
      <c r="AB18" s="35">
        <f t="shared" si="2"/>
        <v>32</v>
      </c>
      <c r="AC18" s="33">
        <v>16</v>
      </c>
      <c r="AD18" s="5">
        <f>AB18+AB19+AB20+AB21</f>
        <v>62</v>
      </c>
      <c r="AE18" s="4">
        <v>3</v>
      </c>
      <c r="AF18" s="3">
        <f>AC18+AC19+AC20+AC21</f>
        <v>29</v>
      </c>
      <c r="AG18" s="36"/>
    </row>
    <row r="19" spans="1:65" ht="12.75" customHeight="1" x14ac:dyDescent="0.2">
      <c r="A19" s="27">
        <v>10</v>
      </c>
      <c r="B19" s="39" t="s">
        <v>36</v>
      </c>
      <c r="C19" s="42" t="s">
        <v>38</v>
      </c>
      <c r="D19" s="30" t="s">
        <v>22</v>
      </c>
      <c r="E19" s="27"/>
      <c r="F19" s="27">
        <v>8</v>
      </c>
      <c r="G19" s="27">
        <v>8</v>
      </c>
      <c r="H19" s="27">
        <v>8</v>
      </c>
      <c r="I19" s="27">
        <v>9</v>
      </c>
      <c r="J19" s="27">
        <v>9</v>
      </c>
      <c r="K19" s="27">
        <v>9</v>
      </c>
      <c r="L19" s="27">
        <v>9</v>
      </c>
      <c r="M19" s="27">
        <v>9</v>
      </c>
      <c r="N19" s="27">
        <v>9</v>
      </c>
      <c r="O19" s="27">
        <v>10</v>
      </c>
      <c r="P19" s="27">
        <v>10</v>
      </c>
      <c r="Q19" s="27">
        <v>10</v>
      </c>
      <c r="R19" s="27">
        <v>10</v>
      </c>
      <c r="S19" s="27">
        <v>10</v>
      </c>
      <c r="T19" s="31"/>
      <c r="U19" s="32">
        <f t="shared" si="0"/>
        <v>128</v>
      </c>
      <c r="V19" s="33">
        <v>3</v>
      </c>
      <c r="W19" s="32">
        <v>54</v>
      </c>
      <c r="X19" s="31"/>
      <c r="Y19" s="32">
        <v>18.22</v>
      </c>
      <c r="Z19" s="34">
        <f t="shared" si="1"/>
        <v>2.9637760702524698</v>
      </c>
      <c r="AA19" s="32">
        <v>4</v>
      </c>
      <c r="AB19" s="35">
        <f t="shared" si="2"/>
        <v>7</v>
      </c>
      <c r="AC19" s="33">
        <v>2</v>
      </c>
      <c r="AD19" s="5"/>
      <c r="AE19" s="4"/>
      <c r="AF19" s="3"/>
      <c r="AG19" s="36"/>
    </row>
    <row r="20" spans="1:65" ht="12.75" customHeight="1" x14ac:dyDescent="0.2">
      <c r="A20" s="27">
        <v>11</v>
      </c>
      <c r="B20" s="39" t="s">
        <v>36</v>
      </c>
      <c r="C20" s="43" t="s">
        <v>39</v>
      </c>
      <c r="D20" s="30" t="s">
        <v>28</v>
      </c>
      <c r="E20" s="27"/>
      <c r="F20" s="27">
        <v>6</v>
      </c>
      <c r="G20" s="27">
        <v>7</v>
      </c>
      <c r="H20" s="27">
        <v>7</v>
      </c>
      <c r="I20" s="27">
        <v>8</v>
      </c>
      <c r="J20" s="27">
        <v>9</v>
      </c>
      <c r="K20" s="27">
        <v>9</v>
      </c>
      <c r="L20" s="27">
        <v>9</v>
      </c>
      <c r="M20" s="27">
        <v>9</v>
      </c>
      <c r="N20" s="27">
        <v>9</v>
      </c>
      <c r="O20" s="27">
        <v>9</v>
      </c>
      <c r="P20" s="27">
        <v>9</v>
      </c>
      <c r="Q20" s="27">
        <v>9</v>
      </c>
      <c r="R20" s="27">
        <v>10</v>
      </c>
      <c r="S20" s="27">
        <v>10</v>
      </c>
      <c r="T20" s="31"/>
      <c r="U20" s="32">
        <f t="shared" si="0"/>
        <v>120</v>
      </c>
      <c r="V20" s="38">
        <v>4</v>
      </c>
      <c r="W20" s="32">
        <v>45</v>
      </c>
      <c r="X20" s="31">
        <v>10</v>
      </c>
      <c r="Y20" s="32">
        <v>20.92</v>
      </c>
      <c r="Z20" s="34">
        <f t="shared" si="1"/>
        <v>1.6730401529636709</v>
      </c>
      <c r="AA20" s="32">
        <v>8</v>
      </c>
      <c r="AB20" s="35">
        <f t="shared" si="2"/>
        <v>12</v>
      </c>
      <c r="AC20" s="38">
        <v>6</v>
      </c>
      <c r="AD20" s="5"/>
      <c r="AE20" s="4"/>
      <c r="AF20" s="3"/>
      <c r="AG20" s="36"/>
    </row>
    <row r="21" spans="1:65" ht="14.25" customHeight="1" x14ac:dyDescent="0.2">
      <c r="A21" s="27">
        <v>12</v>
      </c>
      <c r="B21" s="39" t="s">
        <v>36</v>
      </c>
      <c r="C21" s="43" t="s">
        <v>40</v>
      </c>
      <c r="D21" s="30" t="s">
        <v>28</v>
      </c>
      <c r="E21" s="27"/>
      <c r="F21" s="27"/>
      <c r="G21" s="27"/>
      <c r="H21" s="27"/>
      <c r="I21" s="27">
        <v>7</v>
      </c>
      <c r="J21" s="27">
        <v>8</v>
      </c>
      <c r="K21" s="27">
        <v>8</v>
      </c>
      <c r="L21" s="27">
        <v>8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27">
        <v>9</v>
      </c>
      <c r="S21" s="27">
        <v>10</v>
      </c>
      <c r="T21" s="31"/>
      <c r="U21" s="32">
        <f t="shared" si="0"/>
        <v>95</v>
      </c>
      <c r="V21" s="38">
        <v>9</v>
      </c>
      <c r="W21" s="32">
        <v>60</v>
      </c>
      <c r="X21" s="31">
        <v>10</v>
      </c>
      <c r="Y21" s="32">
        <v>21.79</v>
      </c>
      <c r="Z21" s="34">
        <f t="shared" si="1"/>
        <v>2.2946305644791192</v>
      </c>
      <c r="AA21" s="32">
        <v>2</v>
      </c>
      <c r="AB21" s="35">
        <f t="shared" si="2"/>
        <v>11</v>
      </c>
      <c r="AC21" s="38">
        <v>5</v>
      </c>
      <c r="AD21" s="5"/>
      <c r="AE21" s="4"/>
      <c r="AF21" s="3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</row>
    <row r="22" spans="1:65" ht="14.25" customHeight="1" x14ac:dyDescent="0.2">
      <c r="A22" s="27">
        <v>13</v>
      </c>
      <c r="B22" s="39" t="s">
        <v>41</v>
      </c>
      <c r="C22" s="29" t="s">
        <v>42</v>
      </c>
      <c r="D22" s="30" t="s">
        <v>22</v>
      </c>
      <c r="E22" s="27"/>
      <c r="F22" s="27"/>
      <c r="G22" s="27"/>
      <c r="H22" s="27"/>
      <c r="I22" s="27">
        <v>5</v>
      </c>
      <c r="J22" s="27">
        <v>6</v>
      </c>
      <c r="K22" s="27">
        <v>6</v>
      </c>
      <c r="L22" s="27">
        <v>7</v>
      </c>
      <c r="M22" s="27">
        <v>7</v>
      </c>
      <c r="N22" s="27">
        <v>8</v>
      </c>
      <c r="O22" s="27">
        <v>8</v>
      </c>
      <c r="P22" s="27">
        <v>8</v>
      </c>
      <c r="Q22" s="27">
        <v>9</v>
      </c>
      <c r="R22" s="27">
        <v>9</v>
      </c>
      <c r="S22" s="27">
        <v>9</v>
      </c>
      <c r="T22" s="31"/>
      <c r="U22" s="32">
        <f t="shared" si="0"/>
        <v>82</v>
      </c>
      <c r="V22" s="33">
        <v>22</v>
      </c>
      <c r="W22" s="32">
        <v>48</v>
      </c>
      <c r="X22" s="31"/>
      <c r="Y22" s="32">
        <v>23.75</v>
      </c>
      <c r="Z22" s="34">
        <f t="shared" si="1"/>
        <v>2.0210526315789474</v>
      </c>
      <c r="AA22" s="32">
        <v>16</v>
      </c>
      <c r="AB22" s="35">
        <f t="shared" si="2"/>
        <v>38</v>
      </c>
      <c r="AC22" s="33">
        <v>21</v>
      </c>
      <c r="AD22" s="5">
        <f>AB22+AB23+AB24+AB25</f>
        <v>121</v>
      </c>
      <c r="AE22" s="2">
        <v>9</v>
      </c>
      <c r="AF22" s="3">
        <f>AC22+AC23+AC24+AC25</f>
        <v>64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</row>
    <row r="23" spans="1:65" ht="14.25" customHeight="1" x14ac:dyDescent="0.2">
      <c r="A23" s="27">
        <v>14</v>
      </c>
      <c r="B23" s="39" t="s">
        <v>41</v>
      </c>
      <c r="C23" s="28" t="s">
        <v>43</v>
      </c>
      <c r="D23" s="30" t="s">
        <v>22</v>
      </c>
      <c r="E23" s="27"/>
      <c r="F23" s="27">
        <v>7</v>
      </c>
      <c r="G23" s="27">
        <v>7</v>
      </c>
      <c r="H23" s="27">
        <v>7</v>
      </c>
      <c r="I23" s="27">
        <v>8</v>
      </c>
      <c r="J23" s="27">
        <v>8</v>
      </c>
      <c r="K23" s="27">
        <v>8</v>
      </c>
      <c r="L23" s="27">
        <v>8</v>
      </c>
      <c r="M23" s="27">
        <v>8</v>
      </c>
      <c r="N23" s="27">
        <v>9</v>
      </c>
      <c r="O23" s="27">
        <v>9</v>
      </c>
      <c r="P23" s="27">
        <v>9</v>
      </c>
      <c r="Q23" s="27">
        <v>9</v>
      </c>
      <c r="R23" s="27">
        <v>10</v>
      </c>
      <c r="S23" s="27">
        <v>10</v>
      </c>
      <c r="T23" s="31"/>
      <c r="U23" s="32">
        <f t="shared" si="0"/>
        <v>117</v>
      </c>
      <c r="V23" s="33">
        <v>9</v>
      </c>
      <c r="W23" s="32">
        <v>48</v>
      </c>
      <c r="X23" s="31"/>
      <c r="Y23" s="32">
        <v>18.170000000000002</v>
      </c>
      <c r="Z23" s="34">
        <f t="shared" si="1"/>
        <v>2.6417171161254811</v>
      </c>
      <c r="AA23" s="32">
        <v>7</v>
      </c>
      <c r="AB23" s="35">
        <f t="shared" si="2"/>
        <v>16</v>
      </c>
      <c r="AC23" s="33">
        <v>6</v>
      </c>
      <c r="AD23" s="5"/>
      <c r="AE23" s="2"/>
      <c r="AF23" s="3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</row>
    <row r="24" spans="1:65" ht="14.25" customHeight="1" x14ac:dyDescent="0.2">
      <c r="A24" s="27">
        <v>15</v>
      </c>
      <c r="B24" s="39" t="s">
        <v>41</v>
      </c>
      <c r="C24" s="28" t="s">
        <v>44</v>
      </c>
      <c r="D24" s="30" t="s">
        <v>22</v>
      </c>
      <c r="E24" s="27"/>
      <c r="F24" s="27"/>
      <c r="G24" s="27">
        <v>5</v>
      </c>
      <c r="H24" s="27">
        <v>5</v>
      </c>
      <c r="I24" s="27">
        <v>5</v>
      </c>
      <c r="J24" s="27">
        <v>5</v>
      </c>
      <c r="K24" s="27">
        <v>5</v>
      </c>
      <c r="L24" s="27">
        <v>7</v>
      </c>
      <c r="M24" s="27">
        <v>7</v>
      </c>
      <c r="N24" s="27">
        <v>8</v>
      </c>
      <c r="O24" s="27">
        <v>8</v>
      </c>
      <c r="P24" s="27">
        <v>8</v>
      </c>
      <c r="Q24" s="27">
        <v>8</v>
      </c>
      <c r="R24" s="27">
        <v>9</v>
      </c>
      <c r="S24" s="27">
        <v>9</v>
      </c>
      <c r="T24" s="31"/>
      <c r="U24" s="32">
        <f t="shared" si="0"/>
        <v>89</v>
      </c>
      <c r="V24" s="33">
        <v>21</v>
      </c>
      <c r="W24" s="32">
        <v>44</v>
      </c>
      <c r="X24" s="31">
        <v>10</v>
      </c>
      <c r="Y24" s="32">
        <v>21.23</v>
      </c>
      <c r="Z24" s="34">
        <f t="shared" si="1"/>
        <v>1.6015073009891663</v>
      </c>
      <c r="AA24" s="32">
        <v>22</v>
      </c>
      <c r="AB24" s="35">
        <f t="shared" si="2"/>
        <v>43</v>
      </c>
      <c r="AC24" s="33">
        <v>25</v>
      </c>
      <c r="AD24" s="5"/>
      <c r="AE24" s="2"/>
      <c r="AF24" s="3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</row>
    <row r="25" spans="1:65" ht="14.25" customHeight="1" x14ac:dyDescent="0.2">
      <c r="A25" s="27">
        <v>16</v>
      </c>
      <c r="B25" s="39" t="s">
        <v>41</v>
      </c>
      <c r="C25" s="44" t="s">
        <v>45</v>
      </c>
      <c r="D25" s="30" t="s">
        <v>28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31"/>
      <c r="U25" s="32">
        <f t="shared" si="0"/>
        <v>0</v>
      </c>
      <c r="V25" s="38">
        <v>12</v>
      </c>
      <c r="W25" s="32"/>
      <c r="X25" s="31"/>
      <c r="Y25" s="32"/>
      <c r="Z25" s="34" t="e">
        <f t="shared" si="1"/>
        <v>#DIV/0!</v>
      </c>
      <c r="AA25" s="32">
        <v>12</v>
      </c>
      <c r="AB25" s="35">
        <f t="shared" si="2"/>
        <v>24</v>
      </c>
      <c r="AC25" s="38">
        <v>12</v>
      </c>
      <c r="AD25" s="5"/>
      <c r="AE25" s="2"/>
      <c r="AF25" s="3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</row>
    <row r="26" spans="1:65" ht="12.75" customHeight="1" x14ac:dyDescent="0.2">
      <c r="A26" s="27">
        <v>17</v>
      </c>
      <c r="B26" s="39" t="s">
        <v>46</v>
      </c>
      <c r="C26" s="28" t="s">
        <v>47</v>
      </c>
      <c r="D26" s="30" t="s">
        <v>22</v>
      </c>
      <c r="E26" s="27">
        <v>6</v>
      </c>
      <c r="F26" s="27">
        <v>7</v>
      </c>
      <c r="G26" s="27">
        <v>8</v>
      </c>
      <c r="H26" s="27">
        <v>8</v>
      </c>
      <c r="I26" s="27">
        <v>8</v>
      </c>
      <c r="J26" s="27">
        <v>8</v>
      </c>
      <c r="K26" s="27">
        <v>8</v>
      </c>
      <c r="L26" s="27">
        <v>8</v>
      </c>
      <c r="M26" s="27">
        <v>8</v>
      </c>
      <c r="N26" s="27">
        <v>9</v>
      </c>
      <c r="O26" s="27">
        <v>9</v>
      </c>
      <c r="P26" s="27">
        <v>9</v>
      </c>
      <c r="Q26" s="27">
        <v>10</v>
      </c>
      <c r="R26" s="27">
        <v>10</v>
      </c>
      <c r="S26" s="27">
        <v>10</v>
      </c>
      <c r="T26" s="31"/>
      <c r="U26" s="32">
        <f t="shared" si="0"/>
        <v>126</v>
      </c>
      <c r="V26" s="33">
        <v>4</v>
      </c>
      <c r="W26" s="32">
        <v>44</v>
      </c>
      <c r="X26" s="31"/>
      <c r="Y26" s="32">
        <v>16.940000000000001</v>
      </c>
      <c r="Z26" s="34">
        <f t="shared" si="1"/>
        <v>2.5974025974025974</v>
      </c>
      <c r="AA26" s="32">
        <v>8</v>
      </c>
      <c r="AB26" s="35">
        <f t="shared" si="2"/>
        <v>12</v>
      </c>
      <c r="AC26" s="33">
        <v>4</v>
      </c>
      <c r="AD26" s="5">
        <f>AB26+AB27+AB28+AB29</f>
        <v>61</v>
      </c>
      <c r="AE26" s="4">
        <v>2</v>
      </c>
      <c r="AF26" s="3">
        <f>AC26+AC27+AC28+AC29</f>
        <v>26</v>
      </c>
      <c r="AG26" s="36"/>
    </row>
    <row r="27" spans="1:65" ht="12.75" customHeight="1" x14ac:dyDescent="0.2">
      <c r="A27" s="27">
        <v>18</v>
      </c>
      <c r="B27" s="39" t="s">
        <v>46</v>
      </c>
      <c r="C27" s="45" t="s">
        <v>48</v>
      </c>
      <c r="D27" s="30" t="s">
        <v>22</v>
      </c>
      <c r="E27" s="27"/>
      <c r="F27" s="27"/>
      <c r="G27" s="27">
        <v>7</v>
      </c>
      <c r="H27" s="27">
        <v>7</v>
      </c>
      <c r="I27" s="27">
        <v>8</v>
      </c>
      <c r="J27" s="27">
        <v>8</v>
      </c>
      <c r="K27" s="27">
        <v>8</v>
      </c>
      <c r="L27" s="27">
        <v>9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27">
        <v>10</v>
      </c>
      <c r="S27" s="27">
        <v>10</v>
      </c>
      <c r="T27" s="31"/>
      <c r="U27" s="32">
        <f t="shared" si="0"/>
        <v>112</v>
      </c>
      <c r="V27" s="33">
        <v>11</v>
      </c>
      <c r="W27" s="32">
        <v>54</v>
      </c>
      <c r="X27" s="31"/>
      <c r="Y27" s="32">
        <v>17.739999999999998</v>
      </c>
      <c r="Z27" s="34">
        <f t="shared" si="1"/>
        <v>3.043968432919955</v>
      </c>
      <c r="AA27" s="32">
        <v>3</v>
      </c>
      <c r="AB27" s="35">
        <f t="shared" si="2"/>
        <v>14</v>
      </c>
      <c r="AC27" s="33">
        <v>5</v>
      </c>
      <c r="AD27" s="5"/>
      <c r="AE27" s="4"/>
      <c r="AF27" s="3"/>
      <c r="AG27" s="36"/>
    </row>
    <row r="28" spans="1:65" ht="12.75" customHeight="1" x14ac:dyDescent="0.2">
      <c r="A28" s="27">
        <v>19</v>
      </c>
      <c r="B28" s="39" t="s">
        <v>46</v>
      </c>
      <c r="C28" s="28" t="s">
        <v>49</v>
      </c>
      <c r="D28" s="30" t="s">
        <v>22</v>
      </c>
      <c r="E28" s="27"/>
      <c r="F28" s="27"/>
      <c r="G28" s="27">
        <v>6</v>
      </c>
      <c r="H28" s="27">
        <v>6</v>
      </c>
      <c r="I28" s="27">
        <v>7</v>
      </c>
      <c r="J28" s="27">
        <v>7</v>
      </c>
      <c r="K28" s="27">
        <v>8</v>
      </c>
      <c r="L28" s="27">
        <v>8</v>
      </c>
      <c r="M28" s="27">
        <v>8</v>
      </c>
      <c r="N28" s="27">
        <v>8</v>
      </c>
      <c r="O28" s="27">
        <v>8</v>
      </c>
      <c r="P28" s="27">
        <v>9</v>
      </c>
      <c r="Q28" s="27">
        <v>9</v>
      </c>
      <c r="R28" s="27">
        <v>9</v>
      </c>
      <c r="S28" s="27">
        <v>10</v>
      </c>
      <c r="T28" s="31"/>
      <c r="U28" s="32">
        <f t="shared" si="0"/>
        <v>103</v>
      </c>
      <c r="V28" s="33">
        <v>15</v>
      </c>
      <c r="W28" s="32">
        <v>56</v>
      </c>
      <c r="X28" s="31"/>
      <c r="Y28" s="32">
        <v>16.420000000000002</v>
      </c>
      <c r="Z28" s="34">
        <f t="shared" si="1"/>
        <v>3.4104750304506695</v>
      </c>
      <c r="AA28" s="32">
        <v>2</v>
      </c>
      <c r="AB28" s="35">
        <f t="shared" si="2"/>
        <v>17</v>
      </c>
      <c r="AC28" s="33">
        <v>7</v>
      </c>
      <c r="AD28" s="5"/>
      <c r="AE28" s="4"/>
      <c r="AF28" s="3"/>
      <c r="AG28" s="36"/>
    </row>
    <row r="29" spans="1:65" ht="13.5" customHeight="1" x14ac:dyDescent="0.2">
      <c r="A29" s="27">
        <v>20</v>
      </c>
      <c r="B29" s="39" t="s">
        <v>46</v>
      </c>
      <c r="C29" s="44" t="s">
        <v>50</v>
      </c>
      <c r="D29" s="30" t="s">
        <v>28</v>
      </c>
      <c r="E29" s="27"/>
      <c r="F29" s="27">
        <v>5</v>
      </c>
      <c r="G29" s="27">
        <v>5</v>
      </c>
      <c r="H29" s="27">
        <v>6</v>
      </c>
      <c r="I29" s="27">
        <v>6</v>
      </c>
      <c r="J29" s="27">
        <v>6</v>
      </c>
      <c r="K29" s="27">
        <v>7</v>
      </c>
      <c r="L29" s="27">
        <v>7</v>
      </c>
      <c r="M29" s="27">
        <v>7</v>
      </c>
      <c r="N29" s="27">
        <v>8</v>
      </c>
      <c r="O29" s="27">
        <v>8</v>
      </c>
      <c r="P29" s="27">
        <v>8</v>
      </c>
      <c r="Q29" s="27">
        <v>8</v>
      </c>
      <c r="R29" s="27">
        <v>8</v>
      </c>
      <c r="S29" s="27">
        <v>9</v>
      </c>
      <c r="T29" s="31"/>
      <c r="U29" s="32">
        <f t="shared" si="0"/>
        <v>98</v>
      </c>
      <c r="V29" s="38">
        <v>8</v>
      </c>
      <c r="W29" s="32">
        <v>40</v>
      </c>
      <c r="X29" s="31">
        <v>10</v>
      </c>
      <c r="Y29" s="32">
        <v>22.85</v>
      </c>
      <c r="Z29" s="34">
        <f t="shared" si="1"/>
        <v>1.3129102844638949</v>
      </c>
      <c r="AA29" s="32">
        <v>10</v>
      </c>
      <c r="AB29" s="35">
        <f t="shared" si="2"/>
        <v>18</v>
      </c>
      <c r="AC29" s="38">
        <v>10</v>
      </c>
      <c r="AD29" s="5"/>
      <c r="AE29" s="4"/>
      <c r="AF29" s="3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</row>
    <row r="30" spans="1:65" ht="12.75" customHeight="1" x14ac:dyDescent="0.2">
      <c r="A30" s="27">
        <v>21</v>
      </c>
      <c r="B30" s="39" t="s">
        <v>51</v>
      </c>
      <c r="C30" s="42" t="s">
        <v>52</v>
      </c>
      <c r="D30" s="30" t="s">
        <v>22</v>
      </c>
      <c r="E30" s="27"/>
      <c r="F30" s="27"/>
      <c r="G30" s="27"/>
      <c r="H30" s="27"/>
      <c r="I30" s="27"/>
      <c r="J30" s="27"/>
      <c r="K30" s="27"/>
      <c r="L30" s="27">
        <v>6</v>
      </c>
      <c r="M30" s="27">
        <v>6</v>
      </c>
      <c r="N30" s="27">
        <v>6</v>
      </c>
      <c r="O30" s="27">
        <v>7</v>
      </c>
      <c r="P30" s="27">
        <v>7</v>
      </c>
      <c r="Q30" s="27">
        <v>8</v>
      </c>
      <c r="R30" s="27">
        <v>8</v>
      </c>
      <c r="S30" s="27">
        <v>8</v>
      </c>
      <c r="T30" s="46"/>
      <c r="U30" s="32">
        <f t="shared" si="0"/>
        <v>56</v>
      </c>
      <c r="V30" s="47">
        <v>26</v>
      </c>
      <c r="W30" s="32">
        <v>56</v>
      </c>
      <c r="X30" s="31"/>
      <c r="Y30" s="32">
        <v>23.25</v>
      </c>
      <c r="Z30" s="34">
        <f t="shared" si="1"/>
        <v>2.4086021505376345</v>
      </c>
      <c r="AA30" s="32">
        <v>12</v>
      </c>
      <c r="AB30" s="35">
        <f t="shared" si="2"/>
        <v>38</v>
      </c>
      <c r="AC30" s="33">
        <v>22</v>
      </c>
      <c r="AD30" s="5">
        <f>AB30+AB31+AB32+AB33</f>
        <v>99</v>
      </c>
      <c r="AE30" s="1" t="s">
        <v>53</v>
      </c>
      <c r="AF30" s="3">
        <f>AC30+AC31+AC32+AC33</f>
        <v>45</v>
      </c>
      <c r="AG30" s="36"/>
    </row>
    <row r="31" spans="1:65" ht="12.75" customHeight="1" x14ac:dyDescent="0.2">
      <c r="A31" s="27">
        <v>22</v>
      </c>
      <c r="B31" s="39" t="s">
        <v>51</v>
      </c>
      <c r="C31" s="42" t="s">
        <v>54</v>
      </c>
      <c r="D31" s="30" t="s">
        <v>22</v>
      </c>
      <c r="E31" s="27"/>
      <c r="F31" s="27"/>
      <c r="G31" s="27">
        <v>5</v>
      </c>
      <c r="H31" s="27">
        <v>7</v>
      </c>
      <c r="I31" s="27">
        <v>8</v>
      </c>
      <c r="J31" s="27">
        <v>8</v>
      </c>
      <c r="K31" s="27">
        <v>9</v>
      </c>
      <c r="L31" s="27">
        <v>9</v>
      </c>
      <c r="M31" s="27">
        <v>9</v>
      </c>
      <c r="N31" s="27">
        <v>9</v>
      </c>
      <c r="O31" s="27">
        <v>10</v>
      </c>
      <c r="P31" s="27">
        <v>10</v>
      </c>
      <c r="Q31" s="27">
        <v>10</v>
      </c>
      <c r="R31" s="27">
        <v>10</v>
      </c>
      <c r="S31" s="27">
        <v>10</v>
      </c>
      <c r="T31" s="46"/>
      <c r="U31" s="32">
        <f t="shared" si="0"/>
        <v>114</v>
      </c>
      <c r="V31" s="47">
        <v>12</v>
      </c>
      <c r="W31" s="32">
        <v>58</v>
      </c>
      <c r="X31" s="31">
        <v>10</v>
      </c>
      <c r="Y31" s="32">
        <v>20.99</v>
      </c>
      <c r="Z31" s="34">
        <f t="shared" si="1"/>
        <v>2.2868032396379232</v>
      </c>
      <c r="AA31" s="32">
        <v>15</v>
      </c>
      <c r="AB31" s="35">
        <f t="shared" si="2"/>
        <v>27</v>
      </c>
      <c r="AC31" s="33">
        <v>11</v>
      </c>
      <c r="AD31" s="5"/>
      <c r="AE31" s="1"/>
      <c r="AF31" s="3"/>
      <c r="AG31" s="36"/>
    </row>
    <row r="32" spans="1:65" ht="12.75" customHeight="1" x14ac:dyDescent="0.2">
      <c r="A32" s="27">
        <v>23</v>
      </c>
      <c r="B32" s="39" t="s">
        <v>51</v>
      </c>
      <c r="C32" s="42" t="s">
        <v>55</v>
      </c>
      <c r="D32" s="30" t="s">
        <v>22</v>
      </c>
      <c r="E32" s="27"/>
      <c r="F32" s="27">
        <v>7</v>
      </c>
      <c r="G32" s="27">
        <v>7</v>
      </c>
      <c r="H32" s="27">
        <v>7</v>
      </c>
      <c r="I32" s="27">
        <v>7</v>
      </c>
      <c r="J32" s="27">
        <v>7</v>
      </c>
      <c r="K32" s="27">
        <v>7</v>
      </c>
      <c r="L32" s="27">
        <v>8</v>
      </c>
      <c r="M32" s="27">
        <v>9</v>
      </c>
      <c r="N32" s="27">
        <v>9</v>
      </c>
      <c r="O32" s="27">
        <v>10</v>
      </c>
      <c r="P32" s="27">
        <v>10</v>
      </c>
      <c r="Q32" s="27">
        <v>10</v>
      </c>
      <c r="R32" s="27">
        <v>10</v>
      </c>
      <c r="S32" s="27">
        <v>10</v>
      </c>
      <c r="T32" s="46"/>
      <c r="U32" s="32">
        <f t="shared" si="0"/>
        <v>118</v>
      </c>
      <c r="V32" s="47">
        <v>7</v>
      </c>
      <c r="W32" s="32">
        <v>54</v>
      </c>
      <c r="X32" s="31">
        <v>10</v>
      </c>
      <c r="Y32" s="32">
        <v>22.53</v>
      </c>
      <c r="Z32" s="34">
        <f t="shared" si="1"/>
        <v>1.9529516200621393</v>
      </c>
      <c r="AA32" s="32">
        <v>18</v>
      </c>
      <c r="AB32" s="35">
        <f t="shared" si="2"/>
        <v>25</v>
      </c>
      <c r="AC32" s="33">
        <v>9</v>
      </c>
      <c r="AD32" s="5"/>
      <c r="AE32" s="1"/>
      <c r="AF32" s="3"/>
      <c r="AG32" s="36"/>
    </row>
    <row r="33" spans="1:65" ht="13.5" customHeight="1" x14ac:dyDescent="0.2">
      <c r="A33" s="27">
        <v>24</v>
      </c>
      <c r="B33" s="39" t="s">
        <v>51</v>
      </c>
      <c r="C33" s="48" t="s">
        <v>56</v>
      </c>
      <c r="D33" s="30" t="s">
        <v>28</v>
      </c>
      <c r="E33" s="27">
        <v>7</v>
      </c>
      <c r="F33" s="27">
        <v>7</v>
      </c>
      <c r="G33" s="27">
        <v>8</v>
      </c>
      <c r="H33" s="27">
        <v>8</v>
      </c>
      <c r="I33" s="27">
        <v>8</v>
      </c>
      <c r="J33" s="27">
        <v>8</v>
      </c>
      <c r="K33" s="27">
        <v>8</v>
      </c>
      <c r="L33" s="27">
        <v>9</v>
      </c>
      <c r="M33" s="27">
        <v>9</v>
      </c>
      <c r="N33" s="27">
        <v>9</v>
      </c>
      <c r="O33" s="27">
        <v>9</v>
      </c>
      <c r="P33" s="27">
        <v>9</v>
      </c>
      <c r="Q33" s="27">
        <v>9</v>
      </c>
      <c r="R33" s="27">
        <v>10</v>
      </c>
      <c r="S33" s="27">
        <v>10</v>
      </c>
      <c r="T33" s="46"/>
      <c r="U33" s="32">
        <f t="shared" si="0"/>
        <v>128</v>
      </c>
      <c r="V33" s="49">
        <v>3</v>
      </c>
      <c r="W33" s="32">
        <v>56</v>
      </c>
      <c r="X33" s="31"/>
      <c r="Y33" s="32">
        <v>30.19</v>
      </c>
      <c r="Z33" s="34">
        <f t="shared" si="1"/>
        <v>1.8549188473004306</v>
      </c>
      <c r="AA33" s="32">
        <v>6</v>
      </c>
      <c r="AB33" s="35">
        <f t="shared" si="2"/>
        <v>9</v>
      </c>
      <c r="AC33" s="38">
        <v>3</v>
      </c>
      <c r="AD33" s="5"/>
      <c r="AE33" s="1"/>
      <c r="AF33" s="3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</row>
    <row r="34" spans="1:65" ht="13.5" customHeight="1" x14ac:dyDescent="0.2">
      <c r="A34" s="27">
        <v>25</v>
      </c>
      <c r="B34" s="39" t="s">
        <v>57</v>
      </c>
      <c r="C34" s="45" t="s">
        <v>58</v>
      </c>
      <c r="D34" s="30" t="s">
        <v>22</v>
      </c>
      <c r="E34" s="27"/>
      <c r="F34" s="27"/>
      <c r="G34" s="27"/>
      <c r="H34" s="27"/>
      <c r="I34" s="27"/>
      <c r="J34" s="27"/>
      <c r="K34" s="27"/>
      <c r="L34" s="27">
        <v>5</v>
      </c>
      <c r="M34" s="27">
        <v>5</v>
      </c>
      <c r="N34" s="27">
        <v>5</v>
      </c>
      <c r="O34" s="27">
        <v>6</v>
      </c>
      <c r="P34" s="27">
        <v>6</v>
      </c>
      <c r="Q34" s="27">
        <v>7</v>
      </c>
      <c r="R34" s="27">
        <v>7</v>
      </c>
      <c r="S34" s="27">
        <v>8</v>
      </c>
      <c r="T34" s="31"/>
      <c r="U34" s="32">
        <f t="shared" si="0"/>
        <v>49</v>
      </c>
      <c r="V34" s="33">
        <v>28</v>
      </c>
      <c r="W34" s="32">
        <v>54</v>
      </c>
      <c r="X34" s="31"/>
      <c r="Y34" s="32">
        <v>19.440000000000001</v>
      </c>
      <c r="Z34" s="34">
        <f t="shared" si="1"/>
        <v>2.7777777777777777</v>
      </c>
      <c r="AA34" s="32">
        <v>6</v>
      </c>
      <c r="AB34" s="35">
        <f t="shared" si="2"/>
        <v>34</v>
      </c>
      <c r="AC34" s="33">
        <v>17</v>
      </c>
      <c r="AD34" s="5">
        <f>AB34+AB35+AB36+AB37</f>
        <v>139</v>
      </c>
      <c r="AE34" s="4">
        <v>10</v>
      </c>
      <c r="AF34" s="3">
        <f>AC34+AC35+AC36+AC37</f>
        <v>77</v>
      </c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</row>
    <row r="35" spans="1:65" ht="13.5" customHeight="1" x14ac:dyDescent="0.2">
      <c r="A35" s="27">
        <v>26</v>
      </c>
      <c r="B35" s="39" t="s">
        <v>57</v>
      </c>
      <c r="C35" s="45" t="s">
        <v>59</v>
      </c>
      <c r="D35" s="30" t="s">
        <v>22</v>
      </c>
      <c r="E35" s="27"/>
      <c r="F35" s="27"/>
      <c r="G35" s="27"/>
      <c r="H35" s="27"/>
      <c r="I35" s="27"/>
      <c r="J35" s="27"/>
      <c r="K35" s="27"/>
      <c r="L35" s="27">
        <v>6</v>
      </c>
      <c r="M35" s="27">
        <v>6</v>
      </c>
      <c r="N35" s="27">
        <v>6</v>
      </c>
      <c r="O35" s="27">
        <v>7</v>
      </c>
      <c r="P35" s="27">
        <v>7</v>
      </c>
      <c r="Q35" s="27">
        <v>7</v>
      </c>
      <c r="R35" s="27">
        <v>8</v>
      </c>
      <c r="S35" s="27">
        <v>9</v>
      </c>
      <c r="T35" s="31"/>
      <c r="U35" s="32">
        <f t="shared" si="0"/>
        <v>56</v>
      </c>
      <c r="V35" s="33">
        <v>25</v>
      </c>
      <c r="W35" s="32">
        <v>48</v>
      </c>
      <c r="X35" s="31">
        <v>10</v>
      </c>
      <c r="Y35" s="32">
        <v>16.04</v>
      </c>
      <c r="Z35" s="34">
        <f t="shared" si="1"/>
        <v>2.3690773067331672</v>
      </c>
      <c r="AA35" s="32">
        <v>14</v>
      </c>
      <c r="AB35" s="35">
        <f t="shared" si="2"/>
        <v>39</v>
      </c>
      <c r="AC35" s="33">
        <v>23</v>
      </c>
      <c r="AD35" s="5"/>
      <c r="AE35" s="4"/>
      <c r="AF35" s="3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</row>
    <row r="36" spans="1:65" ht="13.5" customHeight="1" x14ac:dyDescent="0.2">
      <c r="A36" s="27">
        <v>27</v>
      </c>
      <c r="B36" s="39" t="s">
        <v>57</v>
      </c>
      <c r="C36" s="45" t="s">
        <v>60</v>
      </c>
      <c r="D36" s="30" t="s">
        <v>22</v>
      </c>
      <c r="E36" s="27"/>
      <c r="F36" s="27"/>
      <c r="G36" s="27"/>
      <c r="H36" s="27"/>
      <c r="I36" s="27"/>
      <c r="J36" s="27"/>
      <c r="K36" s="27"/>
      <c r="L36" s="27"/>
      <c r="M36" s="27"/>
      <c r="N36" s="27">
        <v>7</v>
      </c>
      <c r="O36" s="27">
        <v>8</v>
      </c>
      <c r="P36" s="27">
        <v>9</v>
      </c>
      <c r="Q36" s="27">
        <v>9</v>
      </c>
      <c r="R36" s="27">
        <v>10</v>
      </c>
      <c r="S36" s="27">
        <v>10</v>
      </c>
      <c r="T36" s="31"/>
      <c r="U36" s="32">
        <f t="shared" si="0"/>
        <v>53</v>
      </c>
      <c r="V36" s="33">
        <v>27</v>
      </c>
      <c r="W36" s="32">
        <v>47</v>
      </c>
      <c r="X36" s="31">
        <v>20</v>
      </c>
      <c r="Y36" s="32">
        <v>18.739999999999998</v>
      </c>
      <c r="Z36" s="34">
        <f t="shared" si="1"/>
        <v>1.44076840981857</v>
      </c>
      <c r="AA36" s="32">
        <v>24</v>
      </c>
      <c r="AB36" s="35">
        <f t="shared" si="2"/>
        <v>51</v>
      </c>
      <c r="AC36" s="33">
        <v>28</v>
      </c>
      <c r="AD36" s="5"/>
      <c r="AE36" s="4"/>
      <c r="AF36" s="3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</row>
    <row r="37" spans="1:65" ht="12.75" customHeight="1" x14ac:dyDescent="0.2">
      <c r="A37" s="27">
        <v>28</v>
      </c>
      <c r="B37" s="39" t="s">
        <v>57</v>
      </c>
      <c r="C37" s="44" t="s">
        <v>61</v>
      </c>
      <c r="D37" s="30" t="s">
        <v>28</v>
      </c>
      <c r="E37" s="27"/>
      <c r="F37" s="27"/>
      <c r="G37" s="27"/>
      <c r="H37" s="27"/>
      <c r="I37" s="27"/>
      <c r="J37" s="27">
        <v>6</v>
      </c>
      <c r="K37" s="27">
        <v>6</v>
      </c>
      <c r="L37" s="27">
        <v>7</v>
      </c>
      <c r="M37" s="27">
        <v>7</v>
      </c>
      <c r="N37" s="27">
        <v>7</v>
      </c>
      <c r="O37" s="27">
        <v>8</v>
      </c>
      <c r="P37" s="27">
        <v>8</v>
      </c>
      <c r="Q37" s="27">
        <v>8</v>
      </c>
      <c r="R37" s="27">
        <v>8</v>
      </c>
      <c r="S37" s="27">
        <v>9</v>
      </c>
      <c r="T37" s="31"/>
      <c r="U37" s="32">
        <f t="shared" si="0"/>
        <v>74</v>
      </c>
      <c r="V37" s="38">
        <v>10</v>
      </c>
      <c r="W37" s="32">
        <v>52</v>
      </c>
      <c r="X37" s="31"/>
      <c r="Y37" s="32">
        <v>25.71</v>
      </c>
      <c r="Z37" s="34">
        <f t="shared" si="1"/>
        <v>2.0225593154414625</v>
      </c>
      <c r="AA37" s="32">
        <v>5</v>
      </c>
      <c r="AB37" s="35">
        <f t="shared" si="2"/>
        <v>15</v>
      </c>
      <c r="AC37" s="38">
        <v>9</v>
      </c>
      <c r="AD37" s="5"/>
      <c r="AE37" s="4"/>
      <c r="AF37" s="3"/>
      <c r="AG37" s="36"/>
    </row>
    <row r="38" spans="1:65" ht="12.75" customHeight="1" x14ac:dyDescent="0.2">
      <c r="A38" s="27">
        <v>29</v>
      </c>
      <c r="B38" s="39" t="s">
        <v>62</v>
      </c>
      <c r="C38" s="29" t="s">
        <v>63</v>
      </c>
      <c r="D38" s="30" t="s">
        <v>22</v>
      </c>
      <c r="E38" s="27"/>
      <c r="F38" s="27"/>
      <c r="G38" s="27"/>
      <c r="H38" s="27"/>
      <c r="I38" s="27"/>
      <c r="J38" s="27">
        <v>5</v>
      </c>
      <c r="K38" s="27">
        <v>6</v>
      </c>
      <c r="L38" s="27">
        <v>7</v>
      </c>
      <c r="M38" s="27">
        <v>8</v>
      </c>
      <c r="N38" s="27">
        <v>8</v>
      </c>
      <c r="O38" s="27">
        <v>8</v>
      </c>
      <c r="P38" s="27">
        <v>8</v>
      </c>
      <c r="Q38" s="27">
        <v>8</v>
      </c>
      <c r="R38" s="27">
        <v>9</v>
      </c>
      <c r="S38" s="27">
        <v>10</v>
      </c>
      <c r="T38" s="31"/>
      <c r="U38" s="32">
        <f t="shared" si="0"/>
        <v>77</v>
      </c>
      <c r="V38" s="33">
        <v>23</v>
      </c>
      <c r="W38" s="32">
        <v>45</v>
      </c>
      <c r="X38" s="31">
        <v>10</v>
      </c>
      <c r="Y38" s="32">
        <v>22.99</v>
      </c>
      <c r="Z38" s="34">
        <f t="shared" si="1"/>
        <v>1.5224010439321445</v>
      </c>
      <c r="AA38" s="32">
        <v>23</v>
      </c>
      <c r="AB38" s="35">
        <f t="shared" si="2"/>
        <v>46</v>
      </c>
      <c r="AC38" s="33">
        <v>27</v>
      </c>
      <c r="AD38" s="5">
        <f>AB38+AB39+AB40+AB41</f>
        <v>114</v>
      </c>
      <c r="AE38" s="4">
        <v>6</v>
      </c>
      <c r="AF38" s="3">
        <f>AC38+AC39+AC40+AC41</f>
        <v>58</v>
      </c>
      <c r="AG38" s="36"/>
    </row>
    <row r="39" spans="1:65" ht="12.75" customHeight="1" x14ac:dyDescent="0.2">
      <c r="A39" s="27">
        <v>30</v>
      </c>
      <c r="B39" s="39" t="s">
        <v>62</v>
      </c>
      <c r="C39" s="29" t="s">
        <v>64</v>
      </c>
      <c r="D39" s="30" t="s">
        <v>22</v>
      </c>
      <c r="E39" s="27"/>
      <c r="F39" s="27"/>
      <c r="G39" s="27">
        <v>5</v>
      </c>
      <c r="H39" s="27">
        <v>5</v>
      </c>
      <c r="I39" s="27">
        <v>7</v>
      </c>
      <c r="J39" s="27">
        <v>7</v>
      </c>
      <c r="K39" s="27">
        <v>8</v>
      </c>
      <c r="L39" s="27">
        <v>8</v>
      </c>
      <c r="M39" s="27">
        <v>8</v>
      </c>
      <c r="N39" s="27">
        <v>8</v>
      </c>
      <c r="O39" s="27">
        <v>9</v>
      </c>
      <c r="P39" s="27">
        <v>9</v>
      </c>
      <c r="Q39" s="27">
        <v>9</v>
      </c>
      <c r="R39" s="27">
        <v>9</v>
      </c>
      <c r="S39" s="27">
        <v>9</v>
      </c>
      <c r="T39" s="31"/>
      <c r="U39" s="32">
        <f t="shared" si="0"/>
        <v>101</v>
      </c>
      <c r="V39" s="33">
        <v>17</v>
      </c>
      <c r="W39" s="32">
        <v>58</v>
      </c>
      <c r="X39" s="31"/>
      <c r="Y39" s="32">
        <v>23.31</v>
      </c>
      <c r="Z39" s="34">
        <f t="shared" si="1"/>
        <v>2.4882024882024885</v>
      </c>
      <c r="AA39" s="32">
        <v>10</v>
      </c>
      <c r="AB39" s="35">
        <f t="shared" si="2"/>
        <v>27</v>
      </c>
      <c r="AC39" s="33">
        <v>12</v>
      </c>
      <c r="AD39" s="5"/>
      <c r="AE39" s="4"/>
      <c r="AF39" s="3"/>
      <c r="AG39" s="36"/>
    </row>
    <row r="40" spans="1:65" ht="12.75" customHeight="1" x14ac:dyDescent="0.2">
      <c r="A40" s="27">
        <v>31</v>
      </c>
      <c r="B40" s="39" t="s">
        <v>62</v>
      </c>
      <c r="C40" s="29" t="s">
        <v>65</v>
      </c>
      <c r="D40" s="30" t="s">
        <v>22</v>
      </c>
      <c r="E40" s="27">
        <v>6</v>
      </c>
      <c r="F40" s="27">
        <v>7</v>
      </c>
      <c r="G40" s="27">
        <v>7</v>
      </c>
      <c r="H40" s="27">
        <v>7</v>
      </c>
      <c r="I40" s="27">
        <v>8</v>
      </c>
      <c r="J40" s="27">
        <v>9</v>
      </c>
      <c r="K40" s="27">
        <v>9</v>
      </c>
      <c r="L40" s="27">
        <v>9</v>
      </c>
      <c r="M40" s="27">
        <v>10</v>
      </c>
      <c r="N40" s="27">
        <v>10</v>
      </c>
      <c r="O40" s="27">
        <v>10</v>
      </c>
      <c r="P40" s="27">
        <v>10</v>
      </c>
      <c r="Q40" s="27">
        <v>10</v>
      </c>
      <c r="R40" s="27">
        <v>10</v>
      </c>
      <c r="S40" s="27">
        <v>10</v>
      </c>
      <c r="T40" s="31"/>
      <c r="U40" s="32">
        <f t="shared" si="0"/>
        <v>132</v>
      </c>
      <c r="V40" s="33">
        <v>2</v>
      </c>
      <c r="W40" s="32">
        <v>52</v>
      </c>
      <c r="X40" s="31"/>
      <c r="Y40" s="32">
        <v>26.52</v>
      </c>
      <c r="Z40" s="34">
        <f t="shared" si="1"/>
        <v>1.9607843137254903</v>
      </c>
      <c r="AA40" s="32">
        <v>17</v>
      </c>
      <c r="AB40" s="35">
        <f t="shared" si="2"/>
        <v>19</v>
      </c>
      <c r="AC40" s="33">
        <v>8</v>
      </c>
      <c r="AD40" s="5"/>
      <c r="AE40" s="4"/>
      <c r="AF40" s="3"/>
      <c r="AG40" s="36"/>
    </row>
    <row r="41" spans="1:65" ht="13.5" customHeight="1" x14ac:dyDescent="0.2">
      <c r="A41" s="27">
        <v>32</v>
      </c>
      <c r="B41" s="39" t="s">
        <v>62</v>
      </c>
      <c r="C41" s="37" t="s">
        <v>66</v>
      </c>
      <c r="D41" s="30" t="s">
        <v>28</v>
      </c>
      <c r="E41" s="27"/>
      <c r="F41" s="27"/>
      <c r="G41" s="27"/>
      <c r="H41" s="27"/>
      <c r="I41" s="27"/>
      <c r="J41" s="27">
        <v>6</v>
      </c>
      <c r="K41" s="27">
        <v>6</v>
      </c>
      <c r="L41" s="27">
        <v>6</v>
      </c>
      <c r="M41" s="27">
        <v>6</v>
      </c>
      <c r="N41" s="27">
        <v>6</v>
      </c>
      <c r="O41" s="27">
        <v>7</v>
      </c>
      <c r="P41" s="27">
        <v>7</v>
      </c>
      <c r="Q41" s="27">
        <v>8</v>
      </c>
      <c r="R41" s="27">
        <v>9</v>
      </c>
      <c r="S41" s="27">
        <v>10</v>
      </c>
      <c r="T41" s="31"/>
      <c r="U41" s="32">
        <f t="shared" si="0"/>
        <v>71</v>
      </c>
      <c r="V41" s="38">
        <v>11</v>
      </c>
      <c r="W41" s="32">
        <v>45</v>
      </c>
      <c r="X41" s="31">
        <v>10</v>
      </c>
      <c r="Y41" s="32">
        <v>27.58</v>
      </c>
      <c r="Z41" s="34">
        <f t="shared" si="1"/>
        <v>1.2690355329949239</v>
      </c>
      <c r="AA41" s="32">
        <v>11</v>
      </c>
      <c r="AB41" s="35">
        <f t="shared" si="2"/>
        <v>22</v>
      </c>
      <c r="AC41" s="38">
        <v>11</v>
      </c>
      <c r="AD41" s="5"/>
      <c r="AE41" s="4"/>
      <c r="AF41" s="3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</row>
    <row r="42" spans="1:65" ht="13.5" customHeight="1" x14ac:dyDescent="0.2">
      <c r="A42" s="27">
        <v>33</v>
      </c>
      <c r="B42" s="39" t="s">
        <v>67</v>
      </c>
      <c r="C42" s="29" t="s">
        <v>68</v>
      </c>
      <c r="D42" s="30" t="s">
        <v>22</v>
      </c>
      <c r="E42" s="27"/>
      <c r="F42" s="27"/>
      <c r="G42" s="27"/>
      <c r="H42" s="27">
        <v>6</v>
      </c>
      <c r="I42" s="27">
        <v>6</v>
      </c>
      <c r="J42" s="27">
        <v>8</v>
      </c>
      <c r="K42" s="27">
        <v>8</v>
      </c>
      <c r="L42" s="27">
        <v>8</v>
      </c>
      <c r="M42" s="27">
        <v>8</v>
      </c>
      <c r="N42" s="27">
        <v>9</v>
      </c>
      <c r="O42" s="27">
        <v>9</v>
      </c>
      <c r="P42" s="27">
        <v>9</v>
      </c>
      <c r="Q42" s="27">
        <v>9</v>
      </c>
      <c r="R42" s="27">
        <v>9</v>
      </c>
      <c r="S42" s="27">
        <v>10</v>
      </c>
      <c r="T42" s="31"/>
      <c r="U42" s="32">
        <f t="shared" si="0"/>
        <v>99</v>
      </c>
      <c r="V42" s="33">
        <v>18</v>
      </c>
      <c r="W42" s="32">
        <v>41</v>
      </c>
      <c r="X42" s="31">
        <v>20</v>
      </c>
      <c r="Y42" s="32">
        <v>16.59</v>
      </c>
      <c r="Z42" s="34">
        <f t="shared" si="1"/>
        <v>1.2658227848101267</v>
      </c>
      <c r="AA42" s="32">
        <v>26</v>
      </c>
      <c r="AB42" s="35">
        <f t="shared" si="2"/>
        <v>44</v>
      </c>
      <c r="AC42" s="33">
        <v>26</v>
      </c>
      <c r="AD42" s="5">
        <f>AB42+AB43+AB44+AB45</f>
        <v>115</v>
      </c>
      <c r="AE42" s="4">
        <v>8</v>
      </c>
      <c r="AF42" s="3">
        <f>AC42+AC43+AC44+AC45</f>
        <v>61</v>
      </c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</row>
    <row r="43" spans="1:65" ht="13.5" customHeight="1" x14ac:dyDescent="0.2">
      <c r="A43" s="27">
        <v>34</v>
      </c>
      <c r="B43" s="39" t="s">
        <v>67</v>
      </c>
      <c r="C43" s="29" t="s">
        <v>69</v>
      </c>
      <c r="D43" s="30" t="s">
        <v>22</v>
      </c>
      <c r="E43" s="27"/>
      <c r="F43" s="27">
        <v>8</v>
      </c>
      <c r="G43" s="27">
        <v>8</v>
      </c>
      <c r="H43" s="27">
        <v>8</v>
      </c>
      <c r="I43" s="27">
        <v>8</v>
      </c>
      <c r="J43" s="27">
        <v>8</v>
      </c>
      <c r="K43" s="27">
        <v>9</v>
      </c>
      <c r="L43" s="27">
        <v>9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27">
        <v>10</v>
      </c>
      <c r="S43" s="27">
        <v>10</v>
      </c>
      <c r="T43" s="31"/>
      <c r="U43" s="32">
        <f t="shared" si="0"/>
        <v>123</v>
      </c>
      <c r="V43" s="33">
        <v>6</v>
      </c>
      <c r="W43" s="32">
        <v>39</v>
      </c>
      <c r="X43" s="31">
        <v>10</v>
      </c>
      <c r="Y43" s="32">
        <v>20.79</v>
      </c>
      <c r="Z43" s="34">
        <f t="shared" si="1"/>
        <v>1.3949013949013949</v>
      </c>
      <c r="AA43" s="32">
        <v>25</v>
      </c>
      <c r="AB43" s="35">
        <f t="shared" si="2"/>
        <v>31</v>
      </c>
      <c r="AC43" s="33">
        <v>15</v>
      </c>
      <c r="AD43" s="5"/>
      <c r="AE43" s="4"/>
      <c r="AF43" s="3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</row>
    <row r="44" spans="1:65" ht="13.5" customHeight="1" x14ac:dyDescent="0.2">
      <c r="A44" s="27">
        <v>35</v>
      </c>
      <c r="B44" s="39" t="s">
        <v>67</v>
      </c>
      <c r="C44" s="29" t="s">
        <v>70</v>
      </c>
      <c r="D44" s="30" t="s">
        <v>22</v>
      </c>
      <c r="E44" s="27">
        <v>5</v>
      </c>
      <c r="F44" s="27">
        <v>6</v>
      </c>
      <c r="G44" s="27">
        <v>7</v>
      </c>
      <c r="H44" s="27">
        <v>7</v>
      </c>
      <c r="I44" s="27">
        <v>7</v>
      </c>
      <c r="J44" s="27">
        <v>8</v>
      </c>
      <c r="K44" s="27">
        <v>8</v>
      </c>
      <c r="L44" s="27">
        <v>8</v>
      </c>
      <c r="M44" s="27">
        <v>8</v>
      </c>
      <c r="N44" s="27">
        <v>8</v>
      </c>
      <c r="O44" s="27">
        <v>9</v>
      </c>
      <c r="P44" s="27">
        <v>9</v>
      </c>
      <c r="Q44" s="27">
        <v>9</v>
      </c>
      <c r="R44" s="27">
        <v>9</v>
      </c>
      <c r="S44" s="27">
        <v>10</v>
      </c>
      <c r="T44" s="31"/>
      <c r="U44" s="32">
        <f t="shared" si="0"/>
        <v>118</v>
      </c>
      <c r="V44" s="33">
        <v>8</v>
      </c>
      <c r="W44" s="32">
        <v>50</v>
      </c>
      <c r="X44" s="31">
        <v>20</v>
      </c>
      <c r="Y44" s="32">
        <v>23.61</v>
      </c>
      <c r="Z44" s="34">
        <f t="shared" si="1"/>
        <v>1.2706480304955527</v>
      </c>
      <c r="AA44" s="32">
        <v>27</v>
      </c>
      <c r="AB44" s="35">
        <f t="shared" si="2"/>
        <v>35</v>
      </c>
      <c r="AC44" s="33">
        <v>18</v>
      </c>
      <c r="AD44" s="5"/>
      <c r="AE44" s="4"/>
      <c r="AF44" s="3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</row>
    <row r="45" spans="1:65" ht="13.5" customHeight="1" x14ac:dyDescent="0.2">
      <c r="A45" s="27">
        <v>36</v>
      </c>
      <c r="B45" s="39" t="s">
        <v>67</v>
      </c>
      <c r="C45" s="37" t="s">
        <v>71</v>
      </c>
      <c r="D45" s="30" t="s">
        <v>28</v>
      </c>
      <c r="E45" s="27">
        <v>7</v>
      </c>
      <c r="F45" s="27">
        <v>7</v>
      </c>
      <c r="G45" s="27">
        <v>7</v>
      </c>
      <c r="H45" s="27">
        <v>8</v>
      </c>
      <c r="I45" s="27">
        <v>8</v>
      </c>
      <c r="J45" s="27">
        <v>8</v>
      </c>
      <c r="K45" s="27">
        <v>9</v>
      </c>
      <c r="L45" s="27">
        <v>9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27">
        <v>10</v>
      </c>
      <c r="S45" s="27">
        <v>10</v>
      </c>
      <c r="T45" s="31"/>
      <c r="U45" s="32">
        <f t="shared" si="0"/>
        <v>128</v>
      </c>
      <c r="V45" s="38">
        <v>2</v>
      </c>
      <c r="W45" s="32">
        <v>50</v>
      </c>
      <c r="X45" s="31"/>
      <c r="Y45" s="32">
        <v>23.15</v>
      </c>
      <c r="Z45" s="34">
        <f t="shared" si="1"/>
        <v>2.1598272138228944</v>
      </c>
      <c r="AA45" s="32">
        <v>3</v>
      </c>
      <c r="AB45" s="35">
        <f t="shared" si="2"/>
        <v>5</v>
      </c>
      <c r="AC45" s="38">
        <v>2</v>
      </c>
      <c r="AD45" s="5"/>
      <c r="AE45" s="4"/>
      <c r="AF45" s="3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</row>
    <row r="46" spans="1:65" ht="14.65" customHeight="1" x14ac:dyDescent="0.2">
      <c r="A46" s="27">
        <v>37</v>
      </c>
      <c r="B46" s="39" t="s">
        <v>72</v>
      </c>
      <c r="C46" s="29" t="s">
        <v>73</v>
      </c>
      <c r="D46" s="30" t="s">
        <v>22</v>
      </c>
      <c r="E46" s="27"/>
      <c r="F46" s="27"/>
      <c r="G46" s="27">
        <v>7</v>
      </c>
      <c r="H46" s="27">
        <v>7</v>
      </c>
      <c r="I46" s="27">
        <v>7</v>
      </c>
      <c r="J46" s="27">
        <v>7</v>
      </c>
      <c r="K46" s="27">
        <v>7</v>
      </c>
      <c r="L46" s="27">
        <v>8</v>
      </c>
      <c r="M46" s="27">
        <v>8</v>
      </c>
      <c r="N46" s="27">
        <v>8</v>
      </c>
      <c r="O46" s="27">
        <v>8</v>
      </c>
      <c r="P46" s="27">
        <v>9</v>
      </c>
      <c r="Q46" s="27">
        <v>9</v>
      </c>
      <c r="R46" s="27">
        <v>9</v>
      </c>
      <c r="S46" s="27">
        <v>10</v>
      </c>
      <c r="T46" s="31"/>
      <c r="U46" s="32">
        <f t="shared" si="0"/>
        <v>104</v>
      </c>
      <c r="V46" s="33">
        <v>14</v>
      </c>
      <c r="W46" s="32">
        <v>48</v>
      </c>
      <c r="X46" s="31"/>
      <c r="Y46" s="32">
        <v>28.82</v>
      </c>
      <c r="Z46" s="34">
        <f t="shared" si="1"/>
        <v>1.6655100624566272</v>
      </c>
      <c r="AA46" s="32">
        <v>21</v>
      </c>
      <c r="AB46" s="35">
        <f t="shared" si="2"/>
        <v>35</v>
      </c>
      <c r="AC46" s="33">
        <v>19</v>
      </c>
      <c r="AD46" s="5">
        <f>AB46+AB47+AB48+AB49</f>
        <v>53</v>
      </c>
      <c r="AE46" s="2">
        <v>1</v>
      </c>
      <c r="AF46" s="3">
        <f>AC46+AC47+AC48+AC49</f>
        <v>29</v>
      </c>
    </row>
    <row r="47" spans="1:65" ht="14.65" customHeight="1" x14ac:dyDescent="0.2">
      <c r="A47" s="27">
        <v>38</v>
      </c>
      <c r="B47" s="39" t="s">
        <v>72</v>
      </c>
      <c r="C47" s="29" t="s">
        <v>74</v>
      </c>
      <c r="D47" s="30" t="s">
        <v>22</v>
      </c>
      <c r="E47" s="27">
        <v>8</v>
      </c>
      <c r="F47" s="27">
        <v>8</v>
      </c>
      <c r="G47" s="27">
        <v>8</v>
      </c>
      <c r="H47" s="27">
        <v>9</v>
      </c>
      <c r="I47" s="27">
        <v>9</v>
      </c>
      <c r="J47" s="27">
        <v>9</v>
      </c>
      <c r="K47" s="27">
        <v>9</v>
      </c>
      <c r="L47" s="27">
        <v>9</v>
      </c>
      <c r="M47" s="27">
        <v>9</v>
      </c>
      <c r="N47" s="27">
        <v>9</v>
      </c>
      <c r="O47" s="27">
        <v>9</v>
      </c>
      <c r="P47" s="27">
        <v>10</v>
      </c>
      <c r="Q47" s="27">
        <v>10</v>
      </c>
      <c r="R47" s="27">
        <v>10</v>
      </c>
      <c r="S47" s="27">
        <v>10</v>
      </c>
      <c r="T47" s="31"/>
      <c r="U47" s="32">
        <f t="shared" si="0"/>
        <v>136</v>
      </c>
      <c r="V47" s="33">
        <v>1</v>
      </c>
      <c r="W47" s="32">
        <v>54</v>
      </c>
      <c r="X47" s="31"/>
      <c r="Y47" s="32">
        <v>13.99</v>
      </c>
      <c r="Z47" s="34">
        <f t="shared" si="1"/>
        <v>3.8598999285203717</v>
      </c>
      <c r="AA47" s="32">
        <v>1</v>
      </c>
      <c r="AB47" s="35">
        <f t="shared" si="2"/>
        <v>2</v>
      </c>
      <c r="AC47" s="33">
        <v>1</v>
      </c>
      <c r="AD47" s="5"/>
      <c r="AE47" s="2"/>
      <c r="AF47" s="3"/>
    </row>
    <row r="48" spans="1:65" ht="14.65" customHeight="1" x14ac:dyDescent="0.2">
      <c r="A48" s="27">
        <v>39</v>
      </c>
      <c r="B48" s="39" t="s">
        <v>72</v>
      </c>
      <c r="C48" s="37" t="s">
        <v>75</v>
      </c>
      <c r="D48" s="30" t="s">
        <v>28</v>
      </c>
      <c r="E48" s="27">
        <v>5</v>
      </c>
      <c r="F48" s="27">
        <v>8</v>
      </c>
      <c r="G48" s="27">
        <v>8</v>
      </c>
      <c r="H48" s="27">
        <v>8</v>
      </c>
      <c r="I48" s="27">
        <v>8</v>
      </c>
      <c r="J48" s="27">
        <v>8</v>
      </c>
      <c r="K48" s="27">
        <v>9</v>
      </c>
      <c r="L48" s="27">
        <v>9</v>
      </c>
      <c r="M48" s="27">
        <v>9</v>
      </c>
      <c r="N48" s="27">
        <v>9</v>
      </c>
      <c r="O48" s="27">
        <v>9</v>
      </c>
      <c r="P48" s="27">
        <v>10</v>
      </c>
      <c r="Q48" s="27">
        <v>10</v>
      </c>
      <c r="R48" s="27">
        <v>10</v>
      </c>
      <c r="S48" s="27">
        <v>10</v>
      </c>
      <c r="T48" s="31"/>
      <c r="U48" s="32">
        <f t="shared" si="0"/>
        <v>130</v>
      </c>
      <c r="V48" s="38">
        <v>1</v>
      </c>
      <c r="W48" s="32">
        <v>51</v>
      </c>
      <c r="X48" s="31">
        <v>10</v>
      </c>
      <c r="Y48" s="32">
        <v>16.440000000000001</v>
      </c>
      <c r="Z48" s="34">
        <f t="shared" si="1"/>
        <v>2.4939172749391725</v>
      </c>
      <c r="AA48" s="32">
        <v>1</v>
      </c>
      <c r="AB48" s="35">
        <f t="shared" si="2"/>
        <v>2</v>
      </c>
      <c r="AC48" s="38">
        <v>1</v>
      </c>
      <c r="AD48" s="5"/>
      <c r="AE48" s="2"/>
      <c r="AF48" s="3"/>
    </row>
    <row r="49" spans="1:32" ht="14.65" customHeight="1" x14ac:dyDescent="0.2">
      <c r="A49" s="27">
        <v>40</v>
      </c>
      <c r="B49" s="39" t="s">
        <v>72</v>
      </c>
      <c r="C49" s="37" t="s">
        <v>76</v>
      </c>
      <c r="D49" s="30" t="s">
        <v>28</v>
      </c>
      <c r="E49" s="27"/>
      <c r="F49" s="27">
        <v>6</v>
      </c>
      <c r="G49" s="27">
        <v>6</v>
      </c>
      <c r="H49" s="27">
        <v>7</v>
      </c>
      <c r="I49" s="27">
        <v>7</v>
      </c>
      <c r="J49" s="27">
        <v>7</v>
      </c>
      <c r="K49" s="27">
        <v>8</v>
      </c>
      <c r="L49" s="27">
        <v>8</v>
      </c>
      <c r="M49" s="27">
        <v>8</v>
      </c>
      <c r="N49" s="27">
        <v>8</v>
      </c>
      <c r="O49" s="27">
        <v>9</v>
      </c>
      <c r="P49" s="27">
        <v>9</v>
      </c>
      <c r="Q49" s="27">
        <v>9</v>
      </c>
      <c r="R49" s="27">
        <v>9</v>
      </c>
      <c r="S49" s="27">
        <v>10</v>
      </c>
      <c r="T49" s="31"/>
      <c r="U49" s="32">
        <f t="shared" si="0"/>
        <v>111</v>
      </c>
      <c r="V49" s="38">
        <v>7</v>
      </c>
      <c r="W49" s="32">
        <v>48</v>
      </c>
      <c r="X49" s="31">
        <v>10</v>
      </c>
      <c r="Y49" s="32">
        <v>22.54</v>
      </c>
      <c r="Z49" s="34">
        <f t="shared" si="1"/>
        <v>1.6858917480035494</v>
      </c>
      <c r="AA49" s="32">
        <v>7</v>
      </c>
      <c r="AB49" s="35">
        <f t="shared" si="2"/>
        <v>14</v>
      </c>
      <c r="AC49" s="38">
        <v>8</v>
      </c>
      <c r="AD49" s="5"/>
      <c r="AE49" s="2"/>
      <c r="AF49" s="3"/>
    </row>
    <row r="1048576" ht="12.75" customHeight="1" x14ac:dyDescent="0.2"/>
  </sheetData>
  <autoFilter ref="A9:AC49" xr:uid="{00000000-0009-0000-0000-000000000000}"/>
  <mergeCells count="37">
    <mergeCell ref="AD46:AD49"/>
    <mergeCell ref="AE46:AE49"/>
    <mergeCell ref="AF46:AF49"/>
    <mergeCell ref="AD38:AD41"/>
    <mergeCell ref="AE38:AE41"/>
    <mergeCell ref="AF38:AF41"/>
    <mergeCell ref="AD42:AD45"/>
    <mergeCell ref="AE42:AE45"/>
    <mergeCell ref="AF42:AF45"/>
    <mergeCell ref="AD30:AD33"/>
    <mergeCell ref="AE30:AE33"/>
    <mergeCell ref="AF30:AF33"/>
    <mergeCell ref="AD34:AD37"/>
    <mergeCell ref="AE34:AE37"/>
    <mergeCell ref="AF34:AF37"/>
    <mergeCell ref="AD22:AD25"/>
    <mergeCell ref="AE22:AE25"/>
    <mergeCell ref="AF22:AF25"/>
    <mergeCell ref="AD26:AD29"/>
    <mergeCell ref="AE26:AE29"/>
    <mergeCell ref="AF26:AF29"/>
    <mergeCell ref="AD14:AD17"/>
    <mergeCell ref="AE14:AE17"/>
    <mergeCell ref="AF14:AF17"/>
    <mergeCell ref="AD18:AD21"/>
    <mergeCell ref="AE18:AE21"/>
    <mergeCell ref="AF18:AF21"/>
    <mergeCell ref="E8:V8"/>
    <mergeCell ref="W8:AA8"/>
    <mergeCell ref="AD10:AD13"/>
    <mergeCell ref="AE10:AE13"/>
    <mergeCell ref="AF10:AF13"/>
    <mergeCell ref="B3:AD3"/>
    <mergeCell ref="B4:AD4"/>
    <mergeCell ref="B5:AD5"/>
    <mergeCell ref="B6:AD6"/>
    <mergeCell ref="B7:AD7"/>
  </mergeCells>
  <pageMargins left="0.15763888888888899" right="0.15763888888888899" top="0.35416666666666702" bottom="0.19652777777777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m. Komandinė ir asmeninė 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Simonas Baltrušaitis</dc:creator>
  <dc:description/>
  <cp:lastModifiedBy>Revita Janavičiūtė</cp:lastModifiedBy>
  <cp:revision>167</cp:revision>
  <dcterms:created xsi:type="dcterms:W3CDTF">2021-09-24T13:39:10Z</dcterms:created>
  <dcterms:modified xsi:type="dcterms:W3CDTF">2021-11-15T07:56:24Z</dcterms:modified>
  <dc:language>lt-LT</dc:language>
</cp:coreProperties>
</file>