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meninė rezultatai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<sst xmlns="http://schemas.openxmlformats.org/spreadsheetml/2006/main" count="138" uniqueCount="73">
  <si>
    <t xml:space="preserve">Lietuvos policijos funkcinio sporto varžybų rezultatai</t>
  </si>
  <si>
    <t xml:space="preserve">2025 m. Lapkričio 20 d.</t>
  </si>
  <si>
    <t xml:space="preserve">Vilnius</t>
  </si>
  <si>
    <t xml:space="preserve">Pratimai</t>
  </si>
  <si>
    <t xml:space="preserve">Vardas, pavardė</t>
  </si>
  <si>
    <t xml:space="preserve">PĮ (komanda)</t>
  </si>
  <si>
    <t xml:space="preserve">Eilė</t>
  </si>
  <si>
    <t xml:space="preserve">Grupė</t>
  </si>
  <si>
    <t xml:space="preserve">Wall Ball, Farmers Carry, Push Ups</t>
  </si>
  <si>
    <t xml:space="preserve">Dead Lift, Burpee Over Barbell, Alternaiting Lunges</t>
  </si>
  <si>
    <t xml:space="preserve">Slam Ball, Double Dumbbell Snatch, Sit Ups</t>
  </si>
  <si>
    <t xml:space="preserve">Tšk.</t>
  </si>
  <si>
    <t xml:space="preserve">Vieta bendr. Grupėje</t>
  </si>
  <si>
    <t xml:space="preserve">Asm. Vieta</t>
  </si>
  <si>
    <t xml:space="preserve">Kom. vietų suma</t>
  </si>
  <si>
    <t xml:space="preserve">Kom. vieta</t>
  </si>
  <si>
    <t xml:space="preserve">Andrius Petkevičius</t>
  </si>
  <si>
    <t xml:space="preserve">Alytaus AVPK</t>
  </si>
  <si>
    <t xml:space="preserve">V</t>
  </si>
  <si>
    <t xml:space="preserve">Gražvydas Jusaitis</t>
  </si>
  <si>
    <t xml:space="preserve">Kristina Matjošaitytė</t>
  </si>
  <si>
    <t xml:space="preserve">M</t>
  </si>
  <si>
    <t xml:space="preserve">Andrius </t>
  </si>
  <si>
    <t xml:space="preserve">Aras</t>
  </si>
  <si>
    <t xml:space="preserve">Mažvydas</t>
  </si>
  <si>
    <t xml:space="preserve">Žaneta </t>
  </si>
  <si>
    <t xml:space="preserve">Airina Pauliukonienė</t>
  </si>
  <si>
    <t xml:space="preserve">Kauno AVPK</t>
  </si>
  <si>
    <t xml:space="preserve">Andrius Ipatovas</t>
  </si>
  <si>
    <t xml:space="preserve">Audrius Petrėnas</t>
  </si>
  <si>
    <t xml:space="preserve">Lijana Gedminaitė</t>
  </si>
  <si>
    <t xml:space="preserve">Klaipėdos AVPK</t>
  </si>
  <si>
    <t xml:space="preserve">Sigita Milieškė</t>
  </si>
  <si>
    <t xml:space="preserve">Vaidotas Milieška</t>
  </si>
  <si>
    <t xml:space="preserve">Beatričė Skalskytė</t>
  </si>
  <si>
    <t xml:space="preserve">LKPB</t>
  </si>
  <si>
    <t xml:space="preserve">Egidijus Norvila</t>
  </si>
  <si>
    <t xml:space="preserve">Martynas Nemsevičius</t>
  </si>
  <si>
    <t xml:space="preserve">Austė Atgalainytė</t>
  </si>
  <si>
    <t xml:space="preserve">LPM</t>
  </si>
  <si>
    <t xml:space="preserve">Giedrius Kravčenka</t>
  </si>
  <si>
    <t xml:space="preserve">Akvilė Petruškevičiūtė</t>
  </si>
  <si>
    <t xml:space="preserve">Gailė Poddubnaitė</t>
  </si>
  <si>
    <t xml:space="preserve">Panevėžio AVPK</t>
  </si>
  <si>
    <t xml:space="preserve">Paulius Skyrius</t>
  </si>
  <si>
    <t xml:space="preserve">Valdas Čiūdaras</t>
  </si>
  <si>
    <t xml:space="preserve">Valentinas Kieliauskas</t>
  </si>
  <si>
    <t xml:space="preserve">Šiaulių AVPK</t>
  </si>
  <si>
    <t xml:space="preserve">Klaudijus Radušis</t>
  </si>
  <si>
    <t xml:space="preserve">Neringa Slavinskaitė</t>
  </si>
  <si>
    <t xml:space="preserve">Edvinas Zalieckas</t>
  </si>
  <si>
    <t xml:space="preserve">Vilniaus AVPK</t>
  </si>
  <si>
    <t xml:space="preserve">Greta Plaskovičiūtė</t>
  </si>
  <si>
    <t xml:space="preserve">Kasparas Stonkus</t>
  </si>
  <si>
    <t xml:space="preserve">Martynas Grabauskas</t>
  </si>
  <si>
    <t xml:space="preserve">Tauragės AVPK</t>
  </si>
  <si>
    <t xml:space="preserve">Marius Vaičiūnas</t>
  </si>
  <si>
    <t xml:space="preserve">Sigita Miliauskienė</t>
  </si>
  <si>
    <t xml:space="preserve">Arnas Masiulis</t>
  </si>
  <si>
    <t xml:space="preserve">Telšių AVPK</t>
  </si>
  <si>
    <t xml:space="preserve">Dovydas Dargenavičius</t>
  </si>
  <si>
    <t xml:space="preserve">Rasa Šimutienė</t>
  </si>
  <si>
    <t xml:space="preserve">Anžela Burbo</t>
  </si>
  <si>
    <t xml:space="preserve">Monika Beržinytė</t>
  </si>
  <si>
    <t xml:space="preserve">Justė Stulgė</t>
  </si>
  <si>
    <t xml:space="preserve">Rokas Rudnickas</t>
  </si>
  <si>
    <t xml:space="preserve">Virginija Kedžiūtė</t>
  </si>
  <si>
    <t xml:space="preserve">Enrika Pranckūnaitė</t>
  </si>
  <si>
    <t xml:space="preserve">Taškų skyrimas:</t>
  </si>
  <si>
    <t xml:space="preserve">Už pilnai atliktą ratą (atlikti visi 3 pratimai rungtyje) skiriama 45 taškai</t>
  </si>
  <si>
    <t xml:space="preserve">Nepilnai atliktas pratimas rate vertinamas iki 15 taškų, pagal atlikto pratimo pakartojimų skaičių</t>
  </si>
  <si>
    <t xml:space="preserve">Nepilnai atlikti Rowing ir Skill mils pratimų taškai buvo skaičiuojami pagal formulę: 15/300Xm</t>
  </si>
  <si>
    <t xml:space="preserve">Iš anskto nurodžius, dalyvavo tik asmeninėse varžybose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</si>
</sst>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/mm/dd"/>
  </numFmts>
  <fonts count="20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 val="true"/>
      <i val="true"/>
      <sz val="14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i val="true"/>
      <sz val="8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EEEEEE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2A6099"/>
        <bgColor rgb="FF666699"/>
      </patternFill>
    </fill>
    <fill>
      <patternFill patternType="solid">
        <fgColor rgb="FFFF8000"/>
        <bgColor rgb="FFFF66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>
        <color rgb="FF00000A"/>
      </right>
      <top style="thin"/>
      <bottom style="hair">
        <color rgb="FF00000A"/>
      </bottom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6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7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9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6" fillId="3" borderId="6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13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23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6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27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3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3" fillId="3" borderId="3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9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04857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J13" activeCellId="0" sqref="J13"/>
    </sheetView>
  </sheetViews>
  <sheetFormatPr defaultColWidth="12.25390625" defaultRowHeight="13.8" customHeight="true" zeroHeight="false" outlineLevelRow="0" outlineLevelCol="0"/>
  <cols>
    <col collapsed="false" customWidth="true" hidden="false" outlineLevel="0" max="1" min="1" style="1" width="26.66"/>
    <col collapsed="false" customWidth="true" hidden="false" outlineLevel="0" max="2" min="2" style="1" width="16.3"/>
    <col collapsed="false" customWidth="true" hidden="true" outlineLevel="0" max="3" min="3" style="1" width="6.12"/>
    <col collapsed="false" customWidth="true" hidden="false" outlineLevel="0" max="4" min="4" style="2" width="6.6"/>
    <col collapsed="false" customWidth="true" hidden="false" outlineLevel="0" max="5" min="5" style="1" width="12.37"/>
    <col collapsed="false" customWidth="true" hidden="false" outlineLevel="0" max="6" min="6" style="1" width="13.47"/>
    <col collapsed="false" customWidth="true" hidden="false" outlineLevel="0" max="7" min="7" style="1" width="12.78"/>
    <col collapsed="false" customWidth="true" hidden="false" outlineLevel="0" max="8" min="8" style="1" width="7.64"/>
    <col collapsed="false" customWidth="true" hidden="false" outlineLevel="0" max="10" min="9" style="3" width="8.75"/>
    <col collapsed="false" customWidth="true" hidden="false" outlineLevel="0" max="11" min="11" style="3" width="11.52"/>
    <col collapsed="false" customWidth="true" hidden="false" outlineLevel="0" max="13" min="12" style="1" width="11.52"/>
    <col collapsed="false" customWidth="false" hidden="false" outlineLevel="0" max="1009" min="14" style="1" width="12.24"/>
    <col collapsed="false" customWidth="true" hidden="false" outlineLevel="0" max="1010" min="1010" style="1" width="11.52"/>
    <col collapsed="false" customWidth="true" hidden="false" outlineLevel="0" max="1025" min="1011" style="4" width="11.52"/>
  </cols>
  <sheetData>
    <row r="1" customFormat="false" ht="17.35" hidden="false" customHeight="false" outlineLevel="0" collapsed="false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5"/>
      <c r="L1" s="5"/>
      <c r="M1" s="5"/>
    </row>
    <row r="2" customFormat="false" ht="13.8" hidden="false" customHeight="false" outlineLevel="0" collapsed="false">
      <c r="A2" s="4"/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customFormat="false" ht="13.8" hidden="false" customHeight="false" outlineLevel="0" collapsed="false">
      <c r="A3" s="4"/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customFormat="false" ht="5.25" hidden="false" customHeight="true" outlineLevel="0" collapsed="false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customFormat="false" ht="13.8" hidden="false" customHeight="false" outlineLevel="0" collapsed="false">
      <c r="B5" s="11"/>
      <c r="C5" s="11"/>
      <c r="D5" s="12"/>
      <c r="E5" s="13" t="s">
        <v>3</v>
      </c>
      <c r="F5" s="13"/>
      <c r="G5" s="13"/>
      <c r="H5" s="14"/>
      <c r="I5" s="14"/>
      <c r="J5" s="14"/>
      <c r="K5" s="14"/>
    </row>
    <row r="6" s="17" customFormat="true" ht="64.9" hidden="false" customHeight="false" outlineLevel="0" collapsed="false">
      <c r="A6" s="15" t="s">
        <v>4</v>
      </c>
      <c r="B6" s="15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6" t="s">
        <v>15</v>
      </c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</row>
    <row r="7" s="28" customFormat="true" ht="15" hidden="false" customHeight="false" outlineLevel="0" collapsed="false">
      <c r="A7" s="19" t="s">
        <v>16</v>
      </c>
      <c r="B7" s="20" t="s">
        <v>17</v>
      </c>
      <c r="C7" s="21" t="n">
        <v>10</v>
      </c>
      <c r="D7" s="22" t="s">
        <v>18</v>
      </c>
      <c r="E7" s="23" t="n">
        <v>90</v>
      </c>
      <c r="F7" s="23" t="n">
        <v>86</v>
      </c>
      <c r="G7" s="24" t="n">
        <v>130</v>
      </c>
      <c r="H7" s="25" t="n">
        <f aca="false">E7+F7+G7</f>
        <v>306</v>
      </c>
      <c r="I7" s="24" t="n">
        <f aca="false">RANK(H7,H$7:H$45,0)</f>
        <v>21</v>
      </c>
      <c r="J7" s="26" t="n">
        <f aca="false">IF(D7 ="V",
COUNTIFS($D$7:$D$45,"V",$H$7:$H$45,"&gt;"&amp;H7)+1, COUNTIFS($D$7:$D$45,"M",$H$7:$H$45,"&gt;"&amp;H7)+1)</f>
        <v>14</v>
      </c>
      <c r="K7" s="26" t="n">
        <f aca="false">SUM($I$7+$I$8+$I$9)</f>
        <v>66</v>
      </c>
      <c r="L7" s="27" t="n">
        <f aca="false">RANK(K7, $K$7:$K$37, 1)</f>
        <v>9</v>
      </c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</row>
    <row r="8" s="36" customFormat="true" ht="15" hidden="false" customHeight="false" outlineLevel="0" collapsed="false">
      <c r="A8" s="29" t="s">
        <v>19</v>
      </c>
      <c r="B8" s="30" t="s">
        <v>17</v>
      </c>
      <c r="C8" s="31" t="n">
        <v>4</v>
      </c>
      <c r="D8" s="32" t="s">
        <v>18</v>
      </c>
      <c r="E8" s="33" t="n">
        <v>90</v>
      </c>
      <c r="F8" s="33" t="n">
        <v>109</v>
      </c>
      <c r="G8" s="34" t="n">
        <v>134</v>
      </c>
      <c r="H8" s="35" t="n">
        <f aca="false">E8+F8+G8</f>
        <v>333</v>
      </c>
      <c r="I8" s="24" t="n">
        <f aca="false">RANK(H8,H$7:H$45,0)</f>
        <v>14</v>
      </c>
      <c r="J8" s="26" t="n">
        <f aca="false">IF(D8 ="V",
COUNTIFS($D$7:$D$45,"V",$H$7:$H$45,"&gt;"&amp;H8)+1, COUNTIFS($D$7:$D$45,"M",$H$7:$H$45,"&gt;"&amp;H8)+1)</f>
        <v>10</v>
      </c>
      <c r="K8" s="26"/>
      <c r="L8" s="27"/>
      <c r="ALW8" s="37"/>
      <c r="ALX8" s="37"/>
      <c r="ALY8" s="37"/>
      <c r="ALZ8" s="37"/>
      <c r="AMA8" s="37"/>
      <c r="AMB8" s="37"/>
      <c r="AMC8" s="37"/>
      <c r="AMD8" s="37"/>
      <c r="AME8" s="37"/>
      <c r="AMF8" s="37"/>
      <c r="AMG8" s="37"/>
      <c r="AMH8" s="37"/>
      <c r="AMI8" s="37"/>
      <c r="AMJ8" s="37"/>
      <c r="AMK8" s="37"/>
    </row>
    <row r="9" s="28" customFormat="true" ht="15" hidden="false" customHeight="false" outlineLevel="0" collapsed="false">
      <c r="A9" s="38" t="s">
        <v>20</v>
      </c>
      <c r="B9" s="39" t="s">
        <v>17</v>
      </c>
      <c r="C9" s="40" t="n">
        <v>12</v>
      </c>
      <c r="D9" s="41" t="s">
        <v>21</v>
      </c>
      <c r="E9" s="42" t="n">
        <v>70</v>
      </c>
      <c r="F9" s="42" t="n">
        <v>80</v>
      </c>
      <c r="G9" s="43" t="n">
        <v>110</v>
      </c>
      <c r="H9" s="44" t="n">
        <f aca="false">E9+F9+G9</f>
        <v>260</v>
      </c>
      <c r="I9" s="24" t="n">
        <f aca="false">RANK(H9,H$7:H$45,0)</f>
        <v>31</v>
      </c>
      <c r="J9" s="26" t="n">
        <f aca="false">IF(D9 ="V",
COUNTIFS($D$7:$D$45,"V",$H$7:$H$45,"&gt;"&amp;H9)+1, COUNTIFS($D$7:$D$45,"M",$H$7:$H$45,"&gt;"&amp;H9)+1)</f>
        <v>13</v>
      </c>
      <c r="K9" s="26"/>
      <c r="L9" s="27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</row>
    <row r="10" s="28" customFormat="true" ht="15" hidden="false" customHeight="false" outlineLevel="0" collapsed="false">
      <c r="A10" s="45" t="s">
        <v>22</v>
      </c>
      <c r="B10" s="46" t="s">
        <v>23</v>
      </c>
      <c r="C10" s="21" t="n">
        <v>6</v>
      </c>
      <c r="D10" s="22" t="s">
        <v>18</v>
      </c>
      <c r="E10" s="23" t="n">
        <v>96</v>
      </c>
      <c r="F10" s="23" t="n">
        <v>115</v>
      </c>
      <c r="G10" s="24" t="n">
        <v>164</v>
      </c>
      <c r="H10" s="25" t="n">
        <f aca="false">E10+F10+G10</f>
        <v>375</v>
      </c>
      <c r="I10" s="24" t="n">
        <f aca="false">RANK(H10,H$7:H$45,0)</f>
        <v>6</v>
      </c>
      <c r="J10" s="26" t="n">
        <f aca="false">IF(D10 ="V",
COUNTIFS($D$7:$D$45,"V",$H$7:$H$45,"&gt;"&amp;H10)+1, COUNTIFS($D$7:$D$45,"M",$H$7:$H$45,"&gt;"&amp;H10)+1)</f>
        <v>5</v>
      </c>
      <c r="K10" s="26" t="n">
        <f aca="false">SUM($I$10+$I$11+$I$12)</f>
        <v>31</v>
      </c>
      <c r="L10" s="27" t="n">
        <f aca="false">RANK(K10, $K$7:$K$37, 1)</f>
        <v>3</v>
      </c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</row>
    <row r="11" s="28" customFormat="true" ht="15" hidden="false" customHeight="false" outlineLevel="0" collapsed="false">
      <c r="A11" s="47" t="s">
        <v>24</v>
      </c>
      <c r="B11" s="48" t="s">
        <v>23</v>
      </c>
      <c r="C11" s="31" t="n">
        <v>4</v>
      </c>
      <c r="D11" s="49" t="s">
        <v>18</v>
      </c>
      <c r="E11" s="33" t="n">
        <v>98</v>
      </c>
      <c r="F11" s="33" t="n">
        <v>107</v>
      </c>
      <c r="G11" s="34" t="n">
        <v>150</v>
      </c>
      <c r="H11" s="35" t="n">
        <f aca="false">E11+F11+G11</f>
        <v>355</v>
      </c>
      <c r="I11" s="24" t="n">
        <f aca="false">RANK(H11,H$7:H$45,0)</f>
        <v>8</v>
      </c>
      <c r="J11" s="26" t="n">
        <f aca="false">IF(D11 ="V",
COUNTIFS($D$7:$D$45,"V",$H$7:$H$45,"&gt;"&amp;H11)+1, COUNTIFS($D$7:$D$45,"M",$H$7:$H$45,"&gt;"&amp;H11)+1)</f>
        <v>7</v>
      </c>
      <c r="K11" s="26"/>
      <c r="L11" s="27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</row>
    <row r="12" customFormat="false" ht="15" hidden="false" customHeight="false" outlineLevel="0" collapsed="false">
      <c r="A12" s="38" t="s">
        <v>25</v>
      </c>
      <c r="B12" s="40" t="s">
        <v>23</v>
      </c>
      <c r="C12" s="40" t="n">
        <v>9</v>
      </c>
      <c r="D12" s="41" t="s">
        <v>21</v>
      </c>
      <c r="E12" s="42" t="n">
        <v>72</v>
      </c>
      <c r="F12" s="42" t="n">
        <v>110</v>
      </c>
      <c r="G12" s="43" t="n">
        <v>137</v>
      </c>
      <c r="H12" s="44" t="n">
        <f aca="false">E12+F12+G12</f>
        <v>319</v>
      </c>
      <c r="I12" s="24" t="n">
        <f aca="false">RANK(H12,H$7:H$45,0)</f>
        <v>17</v>
      </c>
      <c r="J12" s="26" t="n">
        <f aca="false">IF(D12 ="V",
COUNTIFS($D$7:$D$45,"V",$H$7:$H$45,"&gt;"&amp;H12)+1, COUNTIFS($D$7:$D$45,"M",$H$7:$H$45,"&gt;"&amp;H12)+1)</f>
        <v>6</v>
      </c>
      <c r="K12" s="26"/>
      <c r="L12" s="27"/>
    </row>
    <row r="13" customFormat="false" ht="15" hidden="false" customHeight="false" outlineLevel="0" collapsed="false">
      <c r="A13" s="45" t="s">
        <v>26</v>
      </c>
      <c r="B13" s="50" t="s">
        <v>27</v>
      </c>
      <c r="C13" s="51"/>
      <c r="D13" s="22" t="s">
        <v>21</v>
      </c>
      <c r="E13" s="52" t="n">
        <v>97</v>
      </c>
      <c r="F13" s="53" t="n">
        <v>100</v>
      </c>
      <c r="G13" s="54" t="n">
        <v>148</v>
      </c>
      <c r="H13" s="25" t="n">
        <f aca="false">E13+F13+G13</f>
        <v>345</v>
      </c>
      <c r="I13" s="24" t="n">
        <f aca="false">RANK(H13,H$7:H$45,0)</f>
        <v>10</v>
      </c>
      <c r="J13" s="55" t="n">
        <f aca="false">IF(D13 ="V",
COUNTIFS($D$7:$D$45,"V",$H$7:$H$45,"&gt;"&amp;H13)+1, COUNTIFS($D$7:$D$45,"M",$H$7:$H$45,"&gt;"&amp;H13)+1)</f>
        <v>3</v>
      </c>
      <c r="K13" s="26" t="n">
        <f aca="false">SUM($I$13+$I$14+$I$15)</f>
        <v>19</v>
      </c>
      <c r="L13" s="27" t="n">
        <f aca="false">RANK(K13, $K$7:$K$37, 1)</f>
        <v>1</v>
      </c>
    </row>
    <row r="14" customFormat="false" ht="15" hidden="false" customHeight="false" outlineLevel="0" collapsed="false">
      <c r="A14" s="29" t="s">
        <v>28</v>
      </c>
      <c r="B14" s="56" t="s">
        <v>27</v>
      </c>
      <c r="C14" s="31" t="n">
        <v>8</v>
      </c>
      <c r="D14" s="32" t="s">
        <v>18</v>
      </c>
      <c r="E14" s="57" t="n">
        <v>98</v>
      </c>
      <c r="F14" s="58" t="n">
        <v>130</v>
      </c>
      <c r="G14" s="59" t="n">
        <v>150</v>
      </c>
      <c r="H14" s="35" t="n">
        <f aca="false">E14+F14+G14</f>
        <v>378</v>
      </c>
      <c r="I14" s="24" t="n">
        <f aca="false">RANK(H14,H$7:H$45,0)</f>
        <v>5</v>
      </c>
      <c r="J14" s="26" t="n">
        <f aca="false">IF(D14 ="V",
COUNTIFS($D$7:$D$45,"V",$H$7:$H$45,"&gt;"&amp;H14)+1, COUNTIFS($D$7:$D$45,"M",$H$7:$H$45,"&gt;"&amp;H14)+1)</f>
        <v>4</v>
      </c>
      <c r="K14" s="26"/>
      <c r="L14" s="27"/>
    </row>
    <row r="15" customFormat="false" ht="15" hidden="false" customHeight="false" outlineLevel="0" collapsed="false">
      <c r="A15" s="60" t="s">
        <v>29</v>
      </c>
      <c r="B15" s="61" t="s">
        <v>27</v>
      </c>
      <c r="C15" s="62"/>
      <c r="D15" s="41" t="s">
        <v>18</v>
      </c>
      <c r="E15" s="63" t="n">
        <v>102</v>
      </c>
      <c r="F15" s="64" t="n">
        <v>125</v>
      </c>
      <c r="G15" s="65" t="n">
        <v>160</v>
      </c>
      <c r="H15" s="44" t="n">
        <f aca="false">E15+F15+G15</f>
        <v>387</v>
      </c>
      <c r="I15" s="24" t="n">
        <f aca="false">RANK(H15,H$7:H$45,0)</f>
        <v>4</v>
      </c>
      <c r="J15" s="66" t="n">
        <f aca="false">IF(D15 ="V",
COUNTIFS($D$7:$D$45,"V",$H$7:$H$45,"&gt;"&amp;H15)+1, COUNTIFS($D$7:$D$45,"M",$H$7:$H$45,"&gt;"&amp;H15)+1)</f>
        <v>3</v>
      </c>
      <c r="K15" s="26"/>
      <c r="L15" s="27"/>
    </row>
    <row r="16" customFormat="false" ht="15" hidden="false" customHeight="false" outlineLevel="0" collapsed="false">
      <c r="A16" s="45" t="s">
        <v>30</v>
      </c>
      <c r="B16" s="46" t="s">
        <v>31</v>
      </c>
      <c r="C16" s="21" t="n">
        <v>11</v>
      </c>
      <c r="D16" s="22" t="s">
        <v>21</v>
      </c>
      <c r="E16" s="23" t="n">
        <v>91</v>
      </c>
      <c r="F16" s="23" t="n">
        <v>110</v>
      </c>
      <c r="G16" s="24" t="n">
        <v>145</v>
      </c>
      <c r="H16" s="25" t="n">
        <f aca="false">E16+F16+G16</f>
        <v>346</v>
      </c>
      <c r="I16" s="24" t="n">
        <f aca="false">RANK(H16,H$7:H$45,0)</f>
        <v>9</v>
      </c>
      <c r="J16" s="67" t="n">
        <f aca="false">IF(D16 ="V",
COUNTIFS($D$7:$D$45,"V",$H$7:$H$45,"&gt;"&amp;H16)+1, COUNTIFS($D$7:$D$45,"M",$H$7:$H$45,"&gt;"&amp;H16)+1)</f>
        <v>2</v>
      </c>
      <c r="K16" s="26" t="n">
        <f aca="false">SUM($I$16+$I$17+$I$18)</f>
        <v>60</v>
      </c>
      <c r="L16" s="27" t="n">
        <f aca="false">RANK(K16, $K$7:$K$37, 1)</f>
        <v>7</v>
      </c>
    </row>
    <row r="17" customFormat="false" ht="15" hidden="false" customHeight="false" outlineLevel="0" collapsed="false">
      <c r="A17" s="29" t="s">
        <v>32</v>
      </c>
      <c r="B17" s="68" t="s">
        <v>31</v>
      </c>
      <c r="C17" s="31" t="n">
        <v>5</v>
      </c>
      <c r="D17" s="32" t="s">
        <v>21</v>
      </c>
      <c r="E17" s="33" t="n">
        <v>63</v>
      </c>
      <c r="F17" s="33" t="n">
        <v>95</v>
      </c>
      <c r="G17" s="34" t="n">
        <v>131</v>
      </c>
      <c r="H17" s="35" t="n">
        <f aca="false">E17+F17+G17</f>
        <v>289</v>
      </c>
      <c r="I17" s="24" t="n">
        <f aca="false">RANK(H17,H$7:H$45,0)</f>
        <v>29</v>
      </c>
      <c r="J17" s="26" t="n">
        <f aca="false">IF(D17 ="V",
COUNTIFS($D$7:$D$45,"V",$H$7:$H$45,"&gt;"&amp;H17)+1, COUNTIFS($D$7:$D$45,"M",$H$7:$H$45,"&gt;"&amp;H17)+1)</f>
        <v>12</v>
      </c>
      <c r="K17" s="26"/>
      <c r="L17" s="27"/>
    </row>
    <row r="18" customFormat="false" ht="15" hidden="false" customHeight="false" outlineLevel="0" collapsed="false">
      <c r="A18" s="38" t="s">
        <v>33</v>
      </c>
      <c r="B18" s="69" t="s">
        <v>31</v>
      </c>
      <c r="C18" s="40" t="n">
        <v>9</v>
      </c>
      <c r="D18" s="41" t="s">
        <v>18</v>
      </c>
      <c r="E18" s="42" t="n">
        <v>81</v>
      </c>
      <c r="F18" s="42" t="n">
        <v>101</v>
      </c>
      <c r="G18" s="43" t="n">
        <v>123</v>
      </c>
      <c r="H18" s="44" t="n">
        <f aca="false">E18+F18+G18</f>
        <v>305</v>
      </c>
      <c r="I18" s="24" t="n">
        <f aca="false">RANK(H18,H$7:H$45,0)</f>
        <v>22</v>
      </c>
      <c r="J18" s="26" t="n">
        <f aca="false">IF(D18 ="V",
COUNTIFS($D$7:$D$45,"V",$H$7:$H$45,"&gt;"&amp;H18)+1, COUNTIFS($D$7:$D$45,"M",$H$7:$H$45,"&gt;"&amp;H18)+1)</f>
        <v>15</v>
      </c>
      <c r="K18" s="26"/>
      <c r="L18" s="27"/>
    </row>
    <row r="19" customFormat="false" ht="15" hidden="false" customHeight="false" outlineLevel="0" collapsed="false">
      <c r="A19" s="45" t="s">
        <v>34</v>
      </c>
      <c r="B19" s="50" t="s">
        <v>35</v>
      </c>
      <c r="C19" s="50" t="n">
        <v>1</v>
      </c>
      <c r="D19" s="22" t="s">
        <v>21</v>
      </c>
      <c r="E19" s="70" t="n">
        <v>82</v>
      </c>
      <c r="F19" s="70" t="n">
        <v>83</v>
      </c>
      <c r="G19" s="24" t="n">
        <v>135</v>
      </c>
      <c r="H19" s="25" t="n">
        <f aca="false">E19+F19+G19</f>
        <v>300</v>
      </c>
      <c r="I19" s="24" t="n">
        <f aca="false">RANK(H19,H$7:H$45,0)</f>
        <v>25</v>
      </c>
      <c r="J19" s="26" t="n">
        <f aca="false">IF(D19 ="V",
COUNTIFS($D$7:$D$45,"V",$H$7:$H$45,"&gt;"&amp;H19)+1, COUNTIFS($D$7:$D$45,"M",$H$7:$H$45,"&gt;"&amp;H19)+1)</f>
        <v>10</v>
      </c>
      <c r="K19" s="26" t="n">
        <f aca="false">SUM($I$19+$I$20+$I$21)</f>
        <v>62</v>
      </c>
      <c r="L19" s="27" t="n">
        <f aca="false">RANK(K19, $K$7:$K$37, 1)</f>
        <v>8</v>
      </c>
    </row>
    <row r="20" customFormat="false" ht="15" hidden="false" customHeight="false" outlineLevel="0" collapsed="false">
      <c r="A20" s="29" t="s">
        <v>36</v>
      </c>
      <c r="B20" s="31" t="s">
        <v>35</v>
      </c>
      <c r="C20" s="31" t="n">
        <v>10</v>
      </c>
      <c r="D20" s="32" t="s">
        <v>18</v>
      </c>
      <c r="E20" s="33" t="n">
        <v>73</v>
      </c>
      <c r="F20" s="33" t="n">
        <v>85</v>
      </c>
      <c r="G20" s="34" t="n">
        <v>120</v>
      </c>
      <c r="H20" s="35" t="n">
        <f aca="false">E20+F20+G20</f>
        <v>278</v>
      </c>
      <c r="I20" s="24" t="n">
        <f aca="false">RANK(H20,H$7:H$45,0)</f>
        <v>30</v>
      </c>
      <c r="J20" s="26" t="n">
        <f aca="false">IF(D20 ="V",
COUNTIFS($D$7:$D$45,"V",$H$7:$H$45,"&gt;"&amp;H20)+1, COUNTIFS($D$7:$D$45,"M",$H$7:$H$45,"&gt;"&amp;H20)+1)</f>
        <v>18</v>
      </c>
      <c r="K20" s="26"/>
      <c r="L20" s="27"/>
    </row>
    <row r="21" customFormat="false" ht="15" hidden="false" customHeight="false" outlineLevel="0" collapsed="false">
      <c r="A21" s="71" t="s">
        <v>37</v>
      </c>
      <c r="B21" s="61" t="s">
        <v>35</v>
      </c>
      <c r="C21" s="61" t="n">
        <v>3</v>
      </c>
      <c r="D21" s="41" t="s">
        <v>18</v>
      </c>
      <c r="E21" s="72" t="n">
        <v>92</v>
      </c>
      <c r="F21" s="72" t="n">
        <v>110</v>
      </c>
      <c r="G21" s="44" t="n">
        <v>158</v>
      </c>
      <c r="H21" s="44" t="n">
        <f aca="false">E21+F21+G21</f>
        <v>360</v>
      </c>
      <c r="I21" s="24" t="n">
        <f aca="false">RANK(H21,H$7:H$45,0)</f>
        <v>7</v>
      </c>
      <c r="J21" s="26" t="n">
        <f aca="false">IF(D21 ="V",
COUNTIFS($D$7:$D$45,"V",$H$7:$H$45,"&gt;"&amp;H21)+1, COUNTIFS($D$7:$D$45,"M",$H$7:$H$45,"&gt;"&amp;H21)+1)</f>
        <v>6</v>
      </c>
      <c r="K21" s="26"/>
      <c r="L21" s="27"/>
    </row>
    <row r="22" customFormat="false" ht="15" hidden="false" customHeight="false" outlineLevel="0" collapsed="false">
      <c r="A22" s="45" t="s">
        <v>38</v>
      </c>
      <c r="B22" s="21" t="s">
        <v>39</v>
      </c>
      <c r="C22" s="21" t="n">
        <v>1</v>
      </c>
      <c r="D22" s="22" t="s">
        <v>21</v>
      </c>
      <c r="E22" s="73" t="n">
        <v>101</v>
      </c>
      <c r="F22" s="23" t="n">
        <v>130</v>
      </c>
      <c r="G22" s="24" t="n">
        <v>163</v>
      </c>
      <c r="H22" s="25" t="n">
        <f aca="false">E22+F22+G22</f>
        <v>394</v>
      </c>
      <c r="I22" s="24" t="n">
        <f aca="false">RANK(H22,H$7:H$45,0)</f>
        <v>3</v>
      </c>
      <c r="J22" s="67" t="n">
        <f aca="false">IF(D22 ="V",
COUNTIFS($D$7:$D$45,"V",$H$7:$H$45,"&gt;"&amp;H22)+1, COUNTIFS($D$7:$D$45,"M",$H$7:$H$45,"&gt;"&amp;H22)+1)</f>
        <v>1</v>
      </c>
      <c r="K22" s="26" t="n">
        <f aca="false">SUM($I$22+$I$23+$I$24)</f>
        <v>54</v>
      </c>
      <c r="L22" s="27" t="n">
        <f aca="false">RANK(K22, $K$7:$K$37, 1)</f>
        <v>6</v>
      </c>
    </row>
    <row r="23" customFormat="false" ht="15" hidden="false" customHeight="false" outlineLevel="0" collapsed="false">
      <c r="A23" s="29" t="s">
        <v>40</v>
      </c>
      <c r="B23" s="31" t="s">
        <v>39</v>
      </c>
      <c r="C23" s="31" t="n">
        <v>7</v>
      </c>
      <c r="D23" s="32" t="s">
        <v>18</v>
      </c>
      <c r="E23" s="33" t="n">
        <v>79</v>
      </c>
      <c r="F23" s="33" t="n">
        <v>91</v>
      </c>
      <c r="G23" s="34" t="n">
        <v>127</v>
      </c>
      <c r="H23" s="35" t="n">
        <f aca="false">E23+F23+G23</f>
        <v>297</v>
      </c>
      <c r="I23" s="24" t="n">
        <f aca="false">RANK(H23,H$7:H$45,0)</f>
        <v>27</v>
      </c>
      <c r="J23" s="26" t="n">
        <f aca="false">IF(D23 ="V",
COUNTIFS($D$7:$D$45,"V",$H$7:$H$45,"&gt;"&amp;H23)+1, COUNTIFS($D$7:$D$45,"M",$H$7:$H$45,"&gt;"&amp;H23)+1)</f>
        <v>17</v>
      </c>
      <c r="K23" s="26"/>
      <c r="L23" s="27"/>
    </row>
    <row r="24" customFormat="false" ht="15" hidden="false" customHeight="false" outlineLevel="0" collapsed="false">
      <c r="A24" s="60" t="s">
        <v>41</v>
      </c>
      <c r="B24" s="40" t="s">
        <v>39</v>
      </c>
      <c r="C24" s="40" t="n">
        <v>11</v>
      </c>
      <c r="D24" s="41" t="s">
        <v>21</v>
      </c>
      <c r="E24" s="42" t="n">
        <v>79</v>
      </c>
      <c r="F24" s="42" t="n">
        <v>95</v>
      </c>
      <c r="G24" s="43" t="n">
        <v>127</v>
      </c>
      <c r="H24" s="44" t="n">
        <f aca="false">E24+F24+G24</f>
        <v>301</v>
      </c>
      <c r="I24" s="24" t="n">
        <f aca="false">RANK(H24,H$7:H$45,0)</f>
        <v>24</v>
      </c>
      <c r="J24" s="26" t="n">
        <f aca="false">IF(D24 ="V",
COUNTIFS($D$7:$D$45,"V",$H$7:$H$45,"&gt;"&amp;H24)+1, COUNTIFS($D$7:$D$45,"M",$H$7:$H$45,"&gt;"&amp;H24)+1)</f>
        <v>9</v>
      </c>
      <c r="K24" s="26"/>
      <c r="L24" s="27"/>
    </row>
    <row r="25" customFormat="false" ht="15" hidden="false" customHeight="false" outlineLevel="0" collapsed="false">
      <c r="A25" s="45" t="s">
        <v>42</v>
      </c>
      <c r="B25" s="21" t="s">
        <v>43</v>
      </c>
      <c r="C25" s="21" t="n">
        <v>11</v>
      </c>
      <c r="D25" s="22" t="s">
        <v>21</v>
      </c>
      <c r="E25" s="23" t="n">
        <v>60</v>
      </c>
      <c r="F25" s="23" t="n">
        <v>77</v>
      </c>
      <c r="G25" s="24" t="n">
        <v>100</v>
      </c>
      <c r="H25" s="25" t="n">
        <f aca="false">E25+F25+G25</f>
        <v>237</v>
      </c>
      <c r="I25" s="24" t="n">
        <f aca="false">RANK(H25,H$7:H$45,0)</f>
        <v>34</v>
      </c>
      <c r="J25" s="26" t="n">
        <f aca="false">IF(D25 ="V",
COUNTIFS($D$7:$D$45,"V",$H$7:$H$45,"&gt;"&amp;H25)+1, COUNTIFS($D$7:$D$45,"M",$H$7:$H$45,"&gt;"&amp;H25)+1)</f>
        <v>15</v>
      </c>
      <c r="K25" s="26" t="n">
        <f aca="false">SUM($I$25+$I$26+$I$27)</f>
        <v>51</v>
      </c>
      <c r="L25" s="27" t="n">
        <f aca="false">RANK(K25, $K$7:$K$37, 1)</f>
        <v>5</v>
      </c>
    </row>
    <row r="26" customFormat="false" ht="15" hidden="false" customHeight="false" outlineLevel="0" collapsed="false">
      <c r="A26" s="29" t="s">
        <v>44</v>
      </c>
      <c r="B26" s="31" t="s">
        <v>43</v>
      </c>
      <c r="C26" s="31" t="n">
        <v>10</v>
      </c>
      <c r="D26" s="32" t="s">
        <v>18</v>
      </c>
      <c r="E26" s="33" t="n">
        <v>103</v>
      </c>
      <c r="F26" s="33" t="n">
        <v>133</v>
      </c>
      <c r="G26" s="34" t="n">
        <v>160</v>
      </c>
      <c r="H26" s="35" t="n">
        <f aca="false">E26+F26+G26</f>
        <v>396</v>
      </c>
      <c r="I26" s="24" t="n">
        <f aca="false">RANK(H26,H$7:H$45,0)</f>
        <v>2</v>
      </c>
      <c r="J26" s="66" t="n">
        <f aca="false">IF(D26 ="V",
COUNTIFS($D$7:$D$45,"V",$H$7:$H$45,"&gt;"&amp;H26)+1, COUNTIFS($D$7:$D$45,"M",$H$7:$H$45,"&gt;"&amp;H26)+1)</f>
        <v>2</v>
      </c>
      <c r="K26" s="26"/>
      <c r="L26" s="27"/>
    </row>
    <row r="27" customFormat="false" ht="15" hidden="false" customHeight="false" outlineLevel="0" collapsed="false">
      <c r="A27" s="38" t="s">
        <v>45</v>
      </c>
      <c r="B27" s="40" t="s">
        <v>43</v>
      </c>
      <c r="C27" s="40" t="n">
        <v>8</v>
      </c>
      <c r="D27" s="41" t="s">
        <v>18</v>
      </c>
      <c r="E27" s="42" t="n">
        <v>90</v>
      </c>
      <c r="F27" s="42" t="n">
        <v>101</v>
      </c>
      <c r="G27" s="43" t="n">
        <v>135</v>
      </c>
      <c r="H27" s="44" t="n">
        <f aca="false">E27+F27+G27</f>
        <v>326</v>
      </c>
      <c r="I27" s="24" t="n">
        <f aca="false">RANK(H27,H$7:H$45,0)</f>
        <v>15</v>
      </c>
      <c r="J27" s="26" t="n">
        <f aca="false">IF(D27 ="V",
COUNTIFS($D$7:$D$45,"V",$H$7:$H$45,"&gt;"&amp;H27)+1, COUNTIFS($D$7:$D$45,"M",$H$7:$H$45,"&gt;"&amp;H27)+1)</f>
        <v>11</v>
      </c>
      <c r="K27" s="26"/>
      <c r="L27" s="27"/>
    </row>
    <row r="28" customFormat="false" ht="15" hidden="false" customHeight="false" outlineLevel="0" collapsed="false">
      <c r="A28" s="60" t="s">
        <v>46</v>
      </c>
      <c r="B28" s="46" t="s">
        <v>47</v>
      </c>
      <c r="C28" s="21" t="n">
        <v>2</v>
      </c>
      <c r="D28" s="22" t="s">
        <v>18</v>
      </c>
      <c r="E28" s="23" t="n">
        <v>90</v>
      </c>
      <c r="F28" s="23" t="n">
        <v>106</v>
      </c>
      <c r="G28" s="24" t="n">
        <v>146</v>
      </c>
      <c r="H28" s="25" t="n">
        <f aca="false">E28+F28+G28</f>
        <v>342</v>
      </c>
      <c r="I28" s="24" t="n">
        <f aca="false">RANK(H28,H$7:H$45,0)</f>
        <v>13</v>
      </c>
      <c r="J28" s="26" t="n">
        <f aca="false">IF(D28 ="V",
COUNTIFS($D$7:$D$45,"V",$H$7:$H$45,"&gt;"&amp;H28)+1, COUNTIFS($D$7:$D$45,"M",$H$7:$H$45,"&gt;"&amp;H28)+1)</f>
        <v>9</v>
      </c>
      <c r="K28" s="26" t="n">
        <f aca="false">SUM($I$28+$I$29+$I$30)</f>
        <v>24</v>
      </c>
      <c r="L28" s="27" t="n">
        <f aca="false">RANK(K28, $K$7:$K$37, 1)</f>
        <v>2</v>
      </c>
    </row>
    <row r="29" customFormat="false" ht="15" hidden="false" customHeight="false" outlineLevel="0" collapsed="false">
      <c r="A29" s="29" t="s">
        <v>48</v>
      </c>
      <c r="B29" s="68" t="s">
        <v>47</v>
      </c>
      <c r="C29" s="31" t="n">
        <v>6</v>
      </c>
      <c r="D29" s="32" t="s">
        <v>18</v>
      </c>
      <c r="E29" s="33" t="n">
        <v>106</v>
      </c>
      <c r="F29" s="33" t="n">
        <v>150</v>
      </c>
      <c r="G29" s="34" t="n">
        <v>150</v>
      </c>
      <c r="H29" s="35" t="n">
        <f aca="false">E29+F29+G29</f>
        <v>406</v>
      </c>
      <c r="I29" s="24" t="n">
        <f aca="false">RANK(H29,H$7:H$45,0)</f>
        <v>1</v>
      </c>
      <c r="J29" s="66" t="n">
        <f aca="false">IF(D29 ="V",
COUNTIFS($D$7:$D$45,"V",$H$7:$H$45,"&gt;"&amp;H29)+1, COUNTIFS($D$7:$D$45,"M",$H$7:$H$45,"&gt;"&amp;H29)+1)</f>
        <v>1</v>
      </c>
      <c r="K29" s="26"/>
      <c r="L29" s="27"/>
    </row>
    <row r="30" customFormat="false" ht="15" hidden="false" customHeight="false" outlineLevel="0" collapsed="false">
      <c r="A30" s="38" t="s">
        <v>49</v>
      </c>
      <c r="B30" s="69" t="s">
        <v>47</v>
      </c>
      <c r="C30" s="40" t="n">
        <v>5</v>
      </c>
      <c r="D30" s="41" t="s">
        <v>21</v>
      </c>
      <c r="E30" s="42" t="n">
        <v>98</v>
      </c>
      <c r="F30" s="42" t="n">
        <v>105</v>
      </c>
      <c r="G30" s="43" t="n">
        <v>142</v>
      </c>
      <c r="H30" s="44" t="n">
        <f aca="false">E30+F30+G30</f>
        <v>345</v>
      </c>
      <c r="I30" s="24" t="n">
        <f aca="false">RANK(H30,H$7:H$45,0)</f>
        <v>10</v>
      </c>
      <c r="J30" s="67" t="n">
        <f aca="false">IF(D30 ="V",
COUNTIFS($D$7:$D$45,"V",$H$7:$H$45,"&gt;"&amp;H30)+1, COUNTIFS($D$7:$D$45,"M",$H$7:$H$45,"&gt;"&amp;H30)+1)</f>
        <v>3</v>
      </c>
      <c r="K30" s="26"/>
      <c r="L30" s="27"/>
    </row>
    <row r="31" customFormat="false" ht="15" hidden="false" customHeight="false" outlineLevel="0" collapsed="false">
      <c r="A31" s="74" t="s">
        <v>50</v>
      </c>
      <c r="B31" s="21" t="s">
        <v>51</v>
      </c>
      <c r="C31" s="21" t="n">
        <v>2</v>
      </c>
      <c r="D31" s="22" t="s">
        <v>18</v>
      </c>
      <c r="E31" s="23" t="n">
        <v>84</v>
      </c>
      <c r="F31" s="23" t="n">
        <v>96</v>
      </c>
      <c r="G31" s="24" t="n">
        <v>132</v>
      </c>
      <c r="H31" s="25" t="n">
        <f aca="false">E31+F31+G31</f>
        <v>312</v>
      </c>
      <c r="I31" s="24" t="n">
        <f aca="false">RANK(H31,H$7:H$45,0)</f>
        <v>19</v>
      </c>
      <c r="J31" s="26" t="n">
        <f aca="false">IF(D31 ="V",
COUNTIFS($D$7:$D$45,"V",$H$7:$H$45,"&gt;"&amp;H31)+1, COUNTIFS($D$7:$D$45,"M",$H$7:$H$45,"&gt;"&amp;H31)+1)</f>
        <v>13</v>
      </c>
      <c r="K31" s="75" t="n">
        <f aca="false">SUM($I$31+$I$32+$I$33)</f>
        <v>45</v>
      </c>
      <c r="L31" s="27" t="n">
        <f aca="false">RANK(K31, $K$7:$K$37, 1)</f>
        <v>4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</row>
    <row r="32" customFormat="false" ht="15" hidden="false" customHeight="false" outlineLevel="0" collapsed="false">
      <c r="A32" s="76" t="s">
        <v>52</v>
      </c>
      <c r="B32" s="31" t="s">
        <v>51</v>
      </c>
      <c r="C32" s="31" t="n">
        <v>7</v>
      </c>
      <c r="D32" s="32" t="s">
        <v>21</v>
      </c>
      <c r="E32" s="33" t="n">
        <v>95</v>
      </c>
      <c r="F32" s="33" t="n">
        <v>92</v>
      </c>
      <c r="G32" s="34" t="n">
        <v>137</v>
      </c>
      <c r="H32" s="35" t="n">
        <f aca="false">E32+F32+G32</f>
        <v>324</v>
      </c>
      <c r="I32" s="24" t="n">
        <f aca="false">RANK(H32,H$7:H$45,0)</f>
        <v>16</v>
      </c>
      <c r="J32" s="26" t="n">
        <f aca="false">IF(D32 ="V",
COUNTIFS($D$7:$D$45,"V",$H$7:$H$45,"&gt;"&amp;H32)+1, COUNTIFS($D$7:$D$45,"M",$H$7:$H$45,"&gt;"&amp;H32)+1)</f>
        <v>5</v>
      </c>
      <c r="K32" s="75"/>
      <c r="L32" s="27"/>
    </row>
    <row r="33" customFormat="false" ht="15" hidden="false" customHeight="false" outlineLevel="0" collapsed="false">
      <c r="A33" s="77" t="s">
        <v>53</v>
      </c>
      <c r="B33" s="40" t="s">
        <v>51</v>
      </c>
      <c r="C33" s="40" t="n">
        <v>4</v>
      </c>
      <c r="D33" s="41" t="s">
        <v>18</v>
      </c>
      <c r="E33" s="42" t="n">
        <v>100</v>
      </c>
      <c r="F33" s="42" t="n">
        <v>107</v>
      </c>
      <c r="G33" s="43" t="n">
        <v>138</v>
      </c>
      <c r="H33" s="44" t="n">
        <f aca="false">E33+F33+G33</f>
        <v>345</v>
      </c>
      <c r="I33" s="24" t="n">
        <f aca="false">RANK(H33,H$7:H$45,0)</f>
        <v>10</v>
      </c>
      <c r="J33" s="26" t="n">
        <f aca="false">IF(D33 ="V",
COUNTIFS($D$7:$D$45,"V",$H$7:$H$45,"&gt;"&amp;H33)+1, COUNTIFS($D$7:$D$45,"M",$H$7:$H$45,"&gt;"&amp;H33)+1)</f>
        <v>8</v>
      </c>
      <c r="K33" s="75"/>
      <c r="L33" s="27"/>
    </row>
    <row r="34" customFormat="false" ht="15" hidden="false" customHeight="false" outlineLevel="0" collapsed="false">
      <c r="A34" s="74" t="s">
        <v>54</v>
      </c>
      <c r="B34" s="78" t="s">
        <v>55</v>
      </c>
      <c r="C34" s="31"/>
      <c r="D34" s="32" t="s">
        <v>18</v>
      </c>
      <c r="E34" s="33" t="n">
        <v>90</v>
      </c>
      <c r="F34" s="33" t="n">
        <v>95</v>
      </c>
      <c r="G34" s="34" t="n">
        <v>132</v>
      </c>
      <c r="H34" s="35" t="n">
        <f aca="false">E34+F34+G34</f>
        <v>317</v>
      </c>
      <c r="I34" s="24" t="n">
        <f aca="false">RANK(H34,H$7:H$45,0)</f>
        <v>18</v>
      </c>
      <c r="J34" s="26" t="n">
        <f aca="false">IF(D34 ="V",
COUNTIFS($D$7:$D$45,"V",$H$7:$H$45,"&gt;"&amp;H34)+1, COUNTIFS($D$7:$D$45,"M",$H$7:$H$45,"&gt;"&amp;H34)+1)</f>
        <v>12</v>
      </c>
      <c r="K34" s="75" t="n">
        <f aca="false">SUM($I$34+$I$35+$I$36)</f>
        <v>82</v>
      </c>
      <c r="L34" s="27" t="n">
        <f aca="false">RANK(K34, $K$7:$K$37, 1)</f>
        <v>11</v>
      </c>
    </row>
    <row r="35" customFormat="false" ht="15" hidden="false" customHeight="false" outlineLevel="0" collapsed="false">
      <c r="A35" s="76" t="s">
        <v>56</v>
      </c>
      <c r="B35" s="30" t="s">
        <v>55</v>
      </c>
      <c r="C35" s="31"/>
      <c r="D35" s="32" t="s">
        <v>18</v>
      </c>
      <c r="E35" s="33" t="n">
        <v>72</v>
      </c>
      <c r="F35" s="33" t="n">
        <v>43</v>
      </c>
      <c r="G35" s="34" t="n">
        <v>102</v>
      </c>
      <c r="H35" s="35" t="n">
        <f aca="false">E35+F35+G35</f>
        <v>217</v>
      </c>
      <c r="I35" s="24" t="n">
        <f aca="false">RANK(H35,H$7:H$45,0)</f>
        <v>37</v>
      </c>
      <c r="J35" s="26" t="n">
        <f aca="false">IF(D35 ="V",
COUNTIFS($D$7:$D$45,"V",$H$7:$H$45,"&gt;"&amp;H35)+1, COUNTIFS($D$7:$D$45,"M",$H$7:$H$45,"&gt;"&amp;H35)+1)</f>
        <v>20</v>
      </c>
      <c r="K35" s="75"/>
      <c r="L35" s="27"/>
    </row>
    <row r="36" customFormat="false" ht="15" hidden="false" customHeight="false" outlineLevel="0" collapsed="false">
      <c r="A36" s="77" t="s">
        <v>57</v>
      </c>
      <c r="B36" s="79" t="s">
        <v>55</v>
      </c>
      <c r="C36" s="40"/>
      <c r="D36" s="41" t="s">
        <v>21</v>
      </c>
      <c r="E36" s="42" t="n">
        <v>76</v>
      </c>
      <c r="F36" s="42" t="n">
        <v>93</v>
      </c>
      <c r="G36" s="43" t="n">
        <v>128</v>
      </c>
      <c r="H36" s="44" t="n">
        <f aca="false">E36+F36+G36</f>
        <v>297</v>
      </c>
      <c r="I36" s="24" t="n">
        <f aca="false">RANK(H36,H$7:H$45,0)</f>
        <v>27</v>
      </c>
      <c r="J36" s="26" t="n">
        <f aca="false">IF(D36 ="V",
COUNTIFS($D$7:$D$45,"V",$H$7:$H$45,"&gt;"&amp;H36)+1, COUNTIFS($D$7:$D$45,"M",$H$7:$H$45,"&gt;"&amp;H36)+1)</f>
        <v>11</v>
      </c>
      <c r="K36" s="75"/>
      <c r="L36" s="27"/>
    </row>
    <row r="37" customFormat="false" ht="15" hidden="false" customHeight="false" outlineLevel="0" collapsed="false">
      <c r="A37" s="80" t="s">
        <v>58</v>
      </c>
      <c r="B37" s="81" t="s">
        <v>59</v>
      </c>
      <c r="C37" s="31"/>
      <c r="D37" s="32" t="s">
        <v>18</v>
      </c>
      <c r="E37" s="33" t="n">
        <v>70</v>
      </c>
      <c r="F37" s="33" t="n">
        <v>74</v>
      </c>
      <c r="G37" s="34" t="n">
        <v>100</v>
      </c>
      <c r="H37" s="44" t="n">
        <f aca="false">E37+F37+G37</f>
        <v>244</v>
      </c>
      <c r="I37" s="24" t="n">
        <f aca="false">RANK(H37,H$7:H$45,0)</f>
        <v>33</v>
      </c>
      <c r="J37" s="26" t="n">
        <f aca="false">IF(D37 ="V",
COUNTIFS($D$7:$D$45,"V",$H$7:$H$45,"&gt;"&amp;H37)+1, COUNTIFS($D$7:$D$45,"M",$H$7:$H$45,"&gt;"&amp;H37)+1)</f>
        <v>19</v>
      </c>
      <c r="K37" s="75" t="n">
        <f aca="false">SUM($I$37+$I$38+$I$39)</f>
        <v>79</v>
      </c>
      <c r="L37" s="82" t="n">
        <f aca="false">RANK(K37, $K$7:$K$37, 1)</f>
        <v>10</v>
      </c>
    </row>
    <row r="38" customFormat="false" ht="15" hidden="false" customHeight="false" outlineLevel="0" collapsed="false">
      <c r="A38" s="76" t="s">
        <v>60</v>
      </c>
      <c r="B38" s="81" t="s">
        <v>59</v>
      </c>
      <c r="C38" s="31"/>
      <c r="D38" s="32" t="s">
        <v>18</v>
      </c>
      <c r="E38" s="33" t="n">
        <v>90</v>
      </c>
      <c r="F38" s="33" t="n">
        <v>98</v>
      </c>
      <c r="G38" s="34" t="n">
        <v>110</v>
      </c>
      <c r="H38" s="44" t="n">
        <f aca="false">E38+F38+G38</f>
        <v>298</v>
      </c>
      <c r="I38" s="24" t="n">
        <f aca="false">RANK(H38,H$7:H$45,0)</f>
        <v>26</v>
      </c>
      <c r="J38" s="26" t="n">
        <f aca="false">IF(D38 ="V",
COUNTIFS($D$7:$D$45,"V",$H$7:$H$45,"&gt;"&amp;H38)+1, COUNTIFS($D$7:$D$45,"M",$H$7:$H$45,"&gt;"&amp;H38)+1)</f>
        <v>16</v>
      </c>
      <c r="K38" s="75"/>
      <c r="L38" s="82"/>
    </row>
    <row r="39" customFormat="false" ht="15" hidden="false" customHeight="false" outlineLevel="0" collapsed="false">
      <c r="A39" s="77" t="s">
        <v>61</v>
      </c>
      <c r="B39" s="79" t="s">
        <v>59</v>
      </c>
      <c r="C39" s="40"/>
      <c r="D39" s="41" t="s">
        <v>21</v>
      </c>
      <c r="E39" s="42" t="n">
        <v>88</v>
      </c>
      <c r="F39" s="42" t="n">
        <v>80</v>
      </c>
      <c r="G39" s="43" t="n">
        <v>140</v>
      </c>
      <c r="H39" s="44" t="n">
        <f aca="false">E39+F39+G39</f>
        <v>308</v>
      </c>
      <c r="I39" s="24" t="n">
        <f aca="false">RANK(H39,H$7:H$45,0)</f>
        <v>20</v>
      </c>
      <c r="J39" s="26" t="n">
        <f aca="false">IF(D39 ="V",
COUNTIFS($D$7:$D$45,"V",$H$7:$H$45,"&gt;"&amp;H39)+1, COUNTIFS($D$7:$D$45,"M",$H$7:$H$45,"&gt;"&amp;H39)+1)</f>
        <v>7</v>
      </c>
      <c r="K39" s="75"/>
      <c r="L39" s="82"/>
    </row>
    <row r="40" customFormat="false" ht="15" hidden="false" customHeight="false" outlineLevel="0" collapsed="false">
      <c r="A40" s="83" t="s">
        <v>62</v>
      </c>
      <c r="B40" s="31" t="s">
        <v>51</v>
      </c>
      <c r="C40" s="31" t="n">
        <v>8</v>
      </c>
      <c r="D40" s="32" t="s">
        <v>21</v>
      </c>
      <c r="E40" s="33" t="n">
        <v>78</v>
      </c>
      <c r="F40" s="33" t="n">
        <v>97</v>
      </c>
      <c r="G40" s="34" t="n">
        <v>130</v>
      </c>
      <c r="H40" s="44" t="n">
        <f aca="false">E40+F40+G40</f>
        <v>305</v>
      </c>
      <c r="I40" s="24" t="n">
        <f aca="false">RANK(H40,H$7:H$45,0)</f>
        <v>22</v>
      </c>
      <c r="J40" s="26" t="n">
        <f aca="false">IF(D40 ="V",
COUNTIFS($D$7:$D$45,"V",$H$7:$H$45,"&gt;"&amp;H40)+1, COUNTIFS($D$7:$D$45,"M",$H$7:$H$45,"&gt;"&amp;H40)+1)</f>
        <v>8</v>
      </c>
      <c r="K40" s="84"/>
      <c r="L40" s="85"/>
    </row>
    <row r="41" customFormat="false" ht="15" hidden="false" customHeight="false" outlineLevel="0" collapsed="false">
      <c r="A41" s="86" t="s">
        <v>63</v>
      </c>
      <c r="B41" s="87" t="s">
        <v>55</v>
      </c>
      <c r="C41" s="32"/>
      <c r="D41" s="32" t="s">
        <v>21</v>
      </c>
      <c r="E41" s="88" t="n">
        <v>71</v>
      </c>
      <c r="F41" s="88" t="n">
        <v>70</v>
      </c>
      <c r="G41" s="89" t="n">
        <v>119</v>
      </c>
      <c r="H41" s="44" t="n">
        <f aca="false">E41+F41+G41</f>
        <v>260</v>
      </c>
      <c r="I41" s="24" t="n">
        <f aca="false">RANK(H41,H$7:H$45,0)</f>
        <v>31</v>
      </c>
      <c r="J41" s="26" t="n">
        <f aca="false">IF(D41 ="V",
COUNTIFS($D$7:$D$45,"V",$H$7:$H$45,"&gt;"&amp;H41)+1, COUNTIFS($D$7:$D$45,"M",$H$7:$H$45,"&gt;"&amp;H41)+1)</f>
        <v>13</v>
      </c>
      <c r="K41" s="90"/>
      <c r="L41" s="85"/>
    </row>
    <row r="42" customFormat="false" ht="15" hidden="false" customHeight="false" outlineLevel="0" collapsed="false">
      <c r="A42" s="86" t="s">
        <v>64</v>
      </c>
      <c r="B42" s="87" t="s">
        <v>55</v>
      </c>
      <c r="C42" s="32"/>
      <c r="D42" s="32" t="s">
        <v>21</v>
      </c>
      <c r="E42" s="88" t="n">
        <v>68</v>
      </c>
      <c r="F42" s="88" t="n">
        <v>48</v>
      </c>
      <c r="G42" s="89" t="n">
        <v>110</v>
      </c>
      <c r="H42" s="44" t="n">
        <f aca="false">E42+F42+G42</f>
        <v>226</v>
      </c>
      <c r="I42" s="24" t="n">
        <f aca="false">RANK(H42,H$7:H$45,0)</f>
        <v>36</v>
      </c>
      <c r="J42" s="26" t="n">
        <f aca="false">IF(D42 ="V",
COUNTIFS($D$7:$D$45,"V",$H$7:$H$45,"&gt;"&amp;H42)+1, COUNTIFS($D$7:$D$45,"M",$H$7:$H$45,"&gt;"&amp;H42)+1)</f>
        <v>17</v>
      </c>
      <c r="K42" s="90"/>
      <c r="L42" s="85"/>
    </row>
    <row r="43" customFormat="false" ht="15" hidden="false" customHeight="false" outlineLevel="0" collapsed="false">
      <c r="A43" s="91" t="s">
        <v>65</v>
      </c>
      <c r="B43" s="87" t="s">
        <v>47</v>
      </c>
      <c r="C43" s="49" t="n">
        <v>7</v>
      </c>
      <c r="D43" s="32" t="s">
        <v>18</v>
      </c>
      <c r="E43" s="88" t="n">
        <v>33</v>
      </c>
      <c r="F43" s="88" t="n">
        <v>65</v>
      </c>
      <c r="G43" s="89" t="n">
        <v>95</v>
      </c>
      <c r="H43" s="44" t="n">
        <f aca="false">E43+F43+G43</f>
        <v>193</v>
      </c>
      <c r="I43" s="24" t="n">
        <f aca="false">RANK(H43,H$7:H$45,0)</f>
        <v>39</v>
      </c>
      <c r="J43" s="26" t="n">
        <f aca="false">IF(D43 ="V",
COUNTIFS($D$7:$D$45,"V",$H$7:$H$45,"&gt;"&amp;H43)+1, COUNTIFS($D$7:$D$45,"M",$H$7:$H$45,"&gt;"&amp;H43)+1)</f>
        <v>21</v>
      </c>
      <c r="K43" s="90"/>
      <c r="L43" s="85"/>
    </row>
    <row r="44" customFormat="false" ht="15" hidden="false" customHeight="false" outlineLevel="0" collapsed="false">
      <c r="A44" s="92" t="s">
        <v>66</v>
      </c>
      <c r="B44" s="93" t="s">
        <v>27</v>
      </c>
      <c r="C44" s="93"/>
      <c r="D44" s="94" t="s">
        <v>21</v>
      </c>
      <c r="E44" s="95" t="n">
        <v>47</v>
      </c>
      <c r="F44" s="95" t="n">
        <v>55</v>
      </c>
      <c r="G44" s="96" t="n">
        <v>103</v>
      </c>
      <c r="H44" s="44" t="n">
        <f aca="false">E44+F44+G44</f>
        <v>205</v>
      </c>
      <c r="I44" s="24" t="n">
        <f aca="false">RANK(H44,H$7:H$45,0)</f>
        <v>38</v>
      </c>
      <c r="J44" s="26" t="n">
        <f aca="false">IF(D44 ="V",
COUNTIFS($D$7:$D$45,"V",$H$7:$H$45,"&gt;"&amp;H44)+1, COUNTIFS($D$7:$D$45,"M",$H$7:$H$45,"&gt;"&amp;H44)+1)</f>
        <v>18</v>
      </c>
      <c r="K44" s="93"/>
      <c r="L44" s="97"/>
    </row>
    <row r="45" customFormat="false" ht="15" hidden="false" customHeight="false" outlineLevel="0" collapsed="false">
      <c r="A45" s="98" t="s">
        <v>67</v>
      </c>
      <c r="B45" s="31" t="s">
        <v>43</v>
      </c>
      <c r="C45" s="31" t="n">
        <v>2</v>
      </c>
      <c r="D45" s="32" t="s">
        <v>21</v>
      </c>
      <c r="E45" s="88" t="n">
        <v>63</v>
      </c>
      <c r="F45" s="88" t="n">
        <v>72</v>
      </c>
      <c r="G45" s="89" t="n">
        <v>99</v>
      </c>
      <c r="H45" s="44" t="n">
        <f aca="false">E45+F45+G45</f>
        <v>234</v>
      </c>
      <c r="I45" s="24" t="n">
        <f aca="false">RANK(H45,H$7:H$45,0)</f>
        <v>35</v>
      </c>
      <c r="J45" s="26" t="n">
        <f aca="false">IF(D45 ="V",
COUNTIFS($D$7:$D$45,"V",$H$7:$H$45,"&gt;"&amp;H45)+1, COUNTIFS($D$7:$D$45,"M",$H$7:$H$45,"&gt;"&amp;H45)+1)</f>
        <v>16</v>
      </c>
      <c r="K45" s="99"/>
      <c r="L45" s="100"/>
    </row>
    <row r="46" customFormat="false" ht="15" hidden="false" customHeight="false" outlineLevel="0" collapsed="false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</row>
    <row r="48" customFormat="false" ht="13.8" hidden="false" customHeight="false" outlineLevel="0" collapsed="false">
      <c r="A48" s="1" t="s">
        <v>68</v>
      </c>
    </row>
    <row r="49" customFormat="false" ht="13.8" hidden="false" customHeight="false" outlineLevel="0" collapsed="false">
      <c r="A49" s="1" t="s">
        <v>69</v>
      </c>
    </row>
    <row r="50" customFormat="false" ht="13.8" hidden="false" customHeight="false" outlineLevel="0" collapsed="false">
      <c r="A50" s="1" t="s">
        <v>70</v>
      </c>
    </row>
    <row r="51" customFormat="false" ht="13.8" hidden="false" customHeight="false" outlineLevel="0" collapsed="false">
      <c r="A51" s="1" t="s">
        <v>71</v>
      </c>
    </row>
    <row r="53" customFormat="false" ht="13.8" hidden="false" customHeight="false" outlineLevel="0" collapsed="false">
      <c r="A53" s="102"/>
      <c r="B53" s="1" t="s">
        <v>72</v>
      </c>
    </row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6">
    <mergeCell ref="B1:J1"/>
    <mergeCell ref="B2:J2"/>
    <mergeCell ref="B3:J3"/>
    <mergeCell ref="E5:G5"/>
    <mergeCell ref="K7:K9"/>
    <mergeCell ref="L7:L9"/>
    <mergeCell ref="K10:K12"/>
    <mergeCell ref="L10:L12"/>
    <mergeCell ref="K13:K15"/>
    <mergeCell ref="L13:L15"/>
    <mergeCell ref="K16:K18"/>
    <mergeCell ref="L16:L18"/>
    <mergeCell ref="K19:K21"/>
    <mergeCell ref="L19:L21"/>
    <mergeCell ref="K22:K24"/>
    <mergeCell ref="L22:L24"/>
    <mergeCell ref="K25:K27"/>
    <mergeCell ref="L25:L27"/>
    <mergeCell ref="K28:K30"/>
    <mergeCell ref="L28:L30"/>
    <mergeCell ref="K31:K33"/>
    <mergeCell ref="L31:L33"/>
    <mergeCell ref="K34:K36"/>
    <mergeCell ref="L34:L36"/>
    <mergeCell ref="K37:K39"/>
    <mergeCell ref="L37:L39"/>
  </mergeCells>
  <printOptions headings="false" gridLines="false" gridLinesSet="true" horizontalCentered="false" verticalCentered="false"/>
  <pageMargins left="0.165277777777778" right="0.165277777777778" top="0.275694444444444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2584</TotalTime>
  <Application>LibreOffice/25.2.6.2$Windows_X86_64 LibreOffice_project/729c5bfe710f5eb71ed3bbde9e06a6065e9c6c5d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2013-11-06T10:09:16Z</dcterms:created>
  <dc:creator>Vartotojas</dc:creator>
  <dc:description/>
  <dc:language>lt-LT</dc:language>
  <cp:lastModifiedBy>Petras Pranckūnas</cp:lastModifiedBy>
  <cp:lastPrinted>2022-11-24T11:05:19Z</cp:lastPrinted>
  <dcterms:modified xsi:type="dcterms:W3CDTF">2025-11-21T13:10:36Z</dcterms:modified>
  <cp:revision>227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