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meniniai" sheetId="1" state="visible" r:id="rId3"/>
  </sheets>
  <definedNames>
    <definedName function="false" hidden="true" localSheetId="0" name="_xlnm._FilterDatabase" vbProcedure="false">Asmeniniai!$A$8:$Y$55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<sst xmlns="http://schemas.openxmlformats.org/spreadsheetml/2006/main" count="174" uniqueCount="90">
  <si>
    <t xml:space="preserve">ŠAUDYMO IŠ TARNYBINIO GINKLO VARŽYBŲ, SKIRTŲ LIETUVOS POLICIJOS DIENAI PAMINĖTI </t>
  </si>
  <si>
    <t xml:space="preserve"> REZULTATAI</t>
  </si>
  <si>
    <t xml:space="preserve">Vilnius</t>
  </si>
  <si>
    <t xml:space="preserve">I pratimas</t>
  </si>
  <si>
    <t xml:space="preserve">II pratimas</t>
  </si>
  <si>
    <t xml:space="preserve">Vietos</t>
  </si>
  <si>
    <t xml:space="preserve">Eil. Nr.</t>
  </si>
  <si>
    <t xml:space="preserve">Komanda</t>
  </si>
  <si>
    <t xml:space="preserve">V. Pavardė</t>
  </si>
  <si>
    <t xml:space="preserve">Grupė</t>
  </si>
  <si>
    <t xml:space="preserve">Pat. sk.</t>
  </si>
  <si>
    <t xml:space="preserve">Rezultatas</t>
  </si>
  <si>
    <t xml:space="preserve">Vieta (bendr. Įsk)</t>
  </si>
  <si>
    <t xml:space="preserve">Asmeninė vieta (M/V)</t>
  </si>
  <si>
    <t xml:space="preserve">Pataikymas</t>
  </si>
  <si>
    <t xml:space="preserve">Bauda</t>
  </si>
  <si>
    <t xml:space="preserve">Laikas</t>
  </si>
  <si>
    <t xml:space="preserve">HIT FACTOR</t>
  </si>
  <si>
    <t xml:space="preserve">Vietų suma</t>
  </si>
  <si>
    <t xml:space="preserve">Bendra vieta</t>
  </si>
  <si>
    <t xml:space="preserve">Asm. Vieta M ir V gr.</t>
  </si>
  <si>
    <t xml:space="preserve">Kom. Tšk.</t>
  </si>
  <si>
    <t xml:space="preserve">Kom. Vt.</t>
  </si>
  <si>
    <t xml:space="preserve">Vilniaus AVPK</t>
  </si>
  <si>
    <t xml:space="preserve">Tautvydas Marcinkevičius</t>
  </si>
  <si>
    <t xml:space="preserve">V</t>
  </si>
  <si>
    <t xml:space="preserve">Donatas Žalneravičius</t>
  </si>
  <si>
    <t xml:space="preserve">Andžej Radzevič</t>
  </si>
  <si>
    <t xml:space="preserve">Oksana Drąsutytė</t>
  </si>
  <si>
    <t xml:space="preserve">M</t>
  </si>
  <si>
    <t xml:space="preserve">LPM</t>
  </si>
  <si>
    <t xml:space="preserve">Giedrius Valeika</t>
  </si>
  <si>
    <t xml:space="preserve">Rasa Bačanskienė</t>
  </si>
  <si>
    <t xml:space="preserve">Mindaugas Balčiūnas</t>
  </si>
  <si>
    <t xml:space="preserve">Jonas Tamulevičius</t>
  </si>
  <si>
    <t xml:space="preserve">Tauragės AVPK</t>
  </si>
  <si>
    <t xml:space="preserve">Voldemaras Knystautas</t>
  </si>
  <si>
    <t xml:space="preserve">Agnė Vaitkevičienė</t>
  </si>
  <si>
    <t xml:space="preserve">Aivaras Čelkis</t>
  </si>
  <si>
    <t xml:space="preserve">Aivaras Liulė</t>
  </si>
  <si>
    <t xml:space="preserve">Panevėžio AVPK</t>
  </si>
  <si>
    <t xml:space="preserve">Egidijus Tumėnas</t>
  </si>
  <si>
    <t xml:space="preserve">Gailė Poddubnaitė</t>
  </si>
  <si>
    <t xml:space="preserve">Valdas Matiukas</t>
  </si>
  <si>
    <t xml:space="preserve">Kauno AVPK</t>
  </si>
  <si>
    <t xml:space="preserve">Ingrida Zaleckaitė</t>
  </si>
  <si>
    <t xml:space="preserve">Žilvinas Stankevičius</t>
  </si>
  <si>
    <t xml:space="preserve">Gediminas Česaitis</t>
  </si>
  <si>
    <t xml:space="preserve">Telšių AVPK</t>
  </si>
  <si>
    <t xml:space="preserve">Lorenas Balčiūnas</t>
  </si>
  <si>
    <t xml:space="preserve">Žydrūnas Apočkinas</t>
  </si>
  <si>
    <t xml:space="preserve">Jonas Cicėnas</t>
  </si>
  <si>
    <t xml:space="preserve">Gintarė Makaveckienė</t>
  </si>
  <si>
    <t xml:space="preserve">Alytaus AVPK</t>
  </si>
  <si>
    <t xml:space="preserve">Vidas Ogulevičius</t>
  </si>
  <si>
    <t xml:space="preserve">Artūras Jermalavičius</t>
  </si>
  <si>
    <t xml:space="preserve">Tomas Mitrulevičius</t>
  </si>
  <si>
    <t xml:space="preserve">Nikita Saulevičiūtė</t>
  </si>
  <si>
    <t xml:space="preserve">Policijos Departamentas</t>
  </si>
  <si>
    <t xml:space="preserve">Dalius Šileika</t>
  </si>
  <si>
    <t xml:space="preserve">Rimvydas Eidietis</t>
  </si>
  <si>
    <t xml:space="preserve">Dalius Bacevičius</t>
  </si>
  <si>
    <t xml:space="preserve">Ligita Baltrušaitienė</t>
  </si>
  <si>
    <t xml:space="preserve">Utenos AVPK</t>
  </si>
  <si>
    <t xml:space="preserve">Laima Černiauskienė</t>
  </si>
  <si>
    <t xml:space="preserve">Dainius Šidlauskas</t>
  </si>
  <si>
    <t xml:space="preserve">Lukas Vaišnoras</t>
  </si>
  <si>
    <t xml:space="preserve">Tomas Oznanskas</t>
  </si>
  <si>
    <t xml:space="preserve">Klaipėdos AVPK</t>
  </si>
  <si>
    <t xml:space="preserve">Aivaras Narvilas</t>
  </si>
  <si>
    <t xml:space="preserve">Lijana Gedminaitė</t>
  </si>
  <si>
    <t xml:space="preserve">Arminas Snitkus</t>
  </si>
  <si>
    <t xml:space="preserve">Vladimir Šebaršov</t>
  </si>
  <si>
    <t xml:space="preserve">Marijampolės AVPK</t>
  </si>
  <si>
    <t xml:space="preserve">Deividas Misevičius</t>
  </si>
  <si>
    <t xml:space="preserve">Deivis Roveršteinas</t>
  </si>
  <si>
    <t xml:space="preserve">Osvaldas Petrauskas</t>
  </si>
  <si>
    <t xml:space="preserve">Karina Grigaitienė</t>
  </si>
  <si>
    <t xml:space="preserve">Šiaulių AVPK</t>
  </si>
  <si>
    <t xml:space="preserve">Aurimas Danielius</t>
  </si>
  <si>
    <t xml:space="preserve">Rimas Viečas</t>
  </si>
  <si>
    <t xml:space="preserve">12</t>
  </si>
  <si>
    <t xml:space="preserve">Dainius Čiūdaras</t>
  </si>
  <si>
    <t xml:space="preserve">Neringa Slavinskaitė</t>
  </si>
  <si>
    <t xml:space="preserve">Nerijus Liobikas</t>
  </si>
  <si>
    <t xml:space="preserve">4</t>
  </si>
  <si>
    <t xml:space="preserve">Pastabos</t>
  </si>
  <si>
    <t xml:space="preserve">Komandinės vietos nustatomos pagal visų 4 komandos dalyvių pasiektus rezultatus bendrojoje įskaitoje neišskiriant pagal lyti.</t>
  </si>
  <si>
    <t xml:space="preserve"> Esant nepilnai komandai pridedama tiek taškų, kiek surinktų paskutinis dalyvis.</t>
  </si>
  <si>
    <t xml:space="preserve"> Esant vienodam rezultatui, pirmenybė skiriama atsižvelgiant į dalyvės moters iškovotą vietą.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</si>
</sst>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.mm\.dd"/>
    <numFmt numFmtId="166" formatCode="0.0000000"/>
    <numFmt numFmtId="167" formatCode="@"/>
  </numFmts>
  <fonts count="10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8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EE6EF"/>
        <bgColor rgb="FFCCFFFF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2A6099"/>
        <bgColor rgb="FF666699"/>
      </patternFill>
    </fill>
    <fill>
      <patternFill patternType="solid">
        <fgColor rgb="FFFFBF00"/>
        <bgColor rgb="FFFF9900"/>
      </patternFill>
    </fill>
    <fill>
      <patternFill patternType="solid">
        <fgColor rgb="FFFF4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FF4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justify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2A6099"/>
          <bgColor rgb="FF000000"/>
        </patternFill>
      </fill>
    </dxf>
    <dxf>
      <fill>
        <patternFill patternType="solid">
          <fgColor rgb="FFFFB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4000"/>
          <bgColor rgb="FF000000"/>
        </patternFill>
      </fill>
    </dxf>
    <dxf>
      <fill>
        <patternFill patternType="solid">
          <fgColor rgb="FF81D41A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B4" activeCellId="0" sqref="B4"/>
    </sheetView>
  </sheetViews>
  <sheetFormatPr defaultColWidth="9.01171875" defaultRowHeight="12.8" customHeight="true" zeroHeight="false" outlineLevelRow="0" outlineLevelCol="0"/>
  <cols>
    <col collapsed="false" customWidth="true" hidden="true" outlineLevel="0" max="1" min="1" style="1" width="5.57"/>
    <col collapsed="false" customWidth="true" hidden="false" outlineLevel="0" max="2" min="2" style="1" width="19.12"/>
    <col collapsed="false" customWidth="true" hidden="false" outlineLevel="0" max="3" min="3" style="1" width="22.2"/>
    <col collapsed="false" customWidth="true" hidden="false" outlineLevel="0" max="4" min="4" style="1" width="5.71"/>
    <col collapsed="false" customWidth="true" hidden="false" outlineLevel="0" max="5" min="5" style="1" width="6.28"/>
    <col collapsed="false" customWidth="true" hidden="false" outlineLevel="0" max="10" min="6" style="1" width="5.43"/>
    <col collapsed="false" customWidth="true" hidden="false" outlineLevel="0" max="11" min="11" style="1" width="7.88"/>
    <col collapsed="false" customWidth="true" hidden="false" outlineLevel="0" max="12" min="12" style="1" width="9.42"/>
    <col collapsed="false" customWidth="true" hidden="false" outlineLevel="0" max="13" min="13" style="1" width="8"/>
    <col collapsed="false" customWidth="true" hidden="false" outlineLevel="0" max="15" min="14" style="1" width="8.57"/>
    <col collapsed="false" customWidth="true" hidden="true" outlineLevel="0" max="16" min="16" style="1" width="8.15"/>
    <col collapsed="false" customWidth="true" hidden="false" outlineLevel="0" max="17" min="17" style="1" width="8.15"/>
    <col collapsed="false" customWidth="true" hidden="false" outlineLevel="0" max="18" min="18" style="1" width="10"/>
    <col collapsed="false" customWidth="true" hidden="false" outlineLevel="0" max="19" min="19" style="1" width="7.71"/>
    <col collapsed="false" customWidth="true" hidden="false" outlineLevel="0" max="21" min="20" style="1" width="8.52"/>
    <col collapsed="false" customWidth="true" hidden="false" outlineLevel="0" max="22" min="22" style="1" width="7.94"/>
    <col collapsed="false" customWidth="true" hidden="false" outlineLevel="0" max="23" min="23" style="1" width="9.59"/>
    <col collapsed="false" customWidth="true" hidden="false" outlineLevel="0" max="24" min="24" style="1" width="6.88"/>
    <col collapsed="false" customWidth="true" hidden="false" outlineLevel="0" max="25" min="25" style="1" width="7.16"/>
    <col collapsed="false" customWidth="false" hidden="false" outlineLevel="0" max="1016" min="26" style="1" width="9"/>
    <col collapsed="false" customWidth="true" hidden="false" outlineLevel="0" max="1024" min="1017" style="1" width="11.57"/>
  </cols>
  <sheetData>
    <row r="1" customFormat="false" ht="14.6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2.75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customFormat="false" ht="12.75" hidden="false" customHeight="true" outlineLevel="0" collapsed="false">
      <c r="B4" s="3" t="n">
        <v>45925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true" outlineLevel="0" collapsed="false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customFormat="false" ht="13.5" hidden="false" customHeight="true" outlineLevel="0" collapsed="false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4"/>
    </row>
    <row r="7" customFormat="false" ht="12.75" hidden="false" customHeight="true" outlineLevel="0" collapsed="false">
      <c r="A7" s="5"/>
      <c r="B7" s="6"/>
      <c r="C7" s="6"/>
      <c r="D7" s="6"/>
      <c r="E7" s="7" t="s">
        <v>3</v>
      </c>
      <c r="F7" s="7"/>
      <c r="G7" s="7"/>
      <c r="H7" s="7"/>
      <c r="I7" s="7"/>
      <c r="J7" s="7"/>
      <c r="K7" s="7"/>
      <c r="L7" s="7"/>
      <c r="M7" s="7"/>
      <c r="N7" s="7"/>
      <c r="O7" s="7" t="s">
        <v>4</v>
      </c>
      <c r="P7" s="7"/>
      <c r="Q7" s="7"/>
      <c r="R7" s="7"/>
      <c r="S7" s="7"/>
      <c r="T7" s="7"/>
      <c r="U7" s="8" t="s">
        <v>5</v>
      </c>
      <c r="V7" s="8"/>
      <c r="W7" s="8"/>
      <c r="X7" s="8"/>
      <c r="Y7" s="8"/>
    </row>
    <row r="8" s="20" customFormat="true" ht="26.85" hidden="false" customHeight="true" outlineLevel="0" collapsed="false">
      <c r="A8" s="9" t="s">
        <v>6</v>
      </c>
      <c r="B8" s="10" t="s">
        <v>7</v>
      </c>
      <c r="C8" s="10" t="s">
        <v>8</v>
      </c>
      <c r="D8" s="11" t="s">
        <v>9</v>
      </c>
      <c r="E8" s="12" t="n">
        <v>10</v>
      </c>
      <c r="F8" s="12" t="n">
        <v>9</v>
      </c>
      <c r="G8" s="12" t="n">
        <v>8</v>
      </c>
      <c r="H8" s="12" t="n">
        <v>7</v>
      </c>
      <c r="I8" s="12" t="n">
        <v>6</v>
      </c>
      <c r="J8" s="12" t="n">
        <v>5</v>
      </c>
      <c r="K8" s="13" t="s">
        <v>10</v>
      </c>
      <c r="L8" s="14" t="s">
        <v>11</v>
      </c>
      <c r="M8" s="12" t="s">
        <v>12</v>
      </c>
      <c r="N8" s="12" t="s">
        <v>13</v>
      </c>
      <c r="O8" s="11" t="s">
        <v>14</v>
      </c>
      <c r="P8" s="15" t="s">
        <v>15</v>
      </c>
      <c r="Q8" s="16" t="s">
        <v>16</v>
      </c>
      <c r="R8" s="14" t="s">
        <v>17</v>
      </c>
      <c r="S8" s="12" t="s">
        <v>12</v>
      </c>
      <c r="T8" s="12" t="s">
        <v>13</v>
      </c>
      <c r="U8" s="14" t="s">
        <v>18</v>
      </c>
      <c r="V8" s="17" t="s">
        <v>19</v>
      </c>
      <c r="W8" s="18" t="s">
        <v>20</v>
      </c>
      <c r="X8" s="19" t="s">
        <v>21</v>
      </c>
      <c r="Y8" s="9" t="s">
        <v>22</v>
      </c>
    </row>
    <row r="9" customFormat="false" ht="12.75" hidden="false" customHeight="true" outlineLevel="0" collapsed="false">
      <c r="A9" s="21" t="n">
        <v>39</v>
      </c>
      <c r="B9" s="22" t="s">
        <v>23</v>
      </c>
      <c r="C9" s="23" t="s">
        <v>24</v>
      </c>
      <c r="D9" s="24" t="s">
        <v>25</v>
      </c>
      <c r="E9" s="25" t="n">
        <v>5</v>
      </c>
      <c r="F9" s="25" t="n">
        <v>4</v>
      </c>
      <c r="G9" s="25" t="n">
        <v>5</v>
      </c>
      <c r="H9" s="25" t="n">
        <v>1</v>
      </c>
      <c r="I9" s="25" t="n">
        <v>0</v>
      </c>
      <c r="J9" s="25" t="n">
        <v>0</v>
      </c>
      <c r="K9" s="26" t="n">
        <f aca="false">SUM(E9:J9)</f>
        <v>15</v>
      </c>
      <c r="L9" s="27" t="n">
        <f aca="false">$E$8*E9+$F$8*F9+$G$8*G9+$H$8*H9+$I$8*I9+$J$8*J9</f>
        <v>133</v>
      </c>
      <c r="M9" s="25" t="n">
        <v>6</v>
      </c>
      <c r="N9" s="25" t="n">
        <v>5</v>
      </c>
      <c r="O9" s="28" t="n">
        <v>49</v>
      </c>
      <c r="P9" s="29"/>
      <c r="Q9" s="30" t="n">
        <v>17.73</v>
      </c>
      <c r="R9" s="31" t="n">
        <f aca="false">(O9-P9)/Q9</f>
        <v>2.76367738296672</v>
      </c>
      <c r="S9" s="30" t="n">
        <v>4</v>
      </c>
      <c r="T9" s="30" t="n">
        <v>4</v>
      </c>
      <c r="U9" s="32" t="n">
        <f aca="false">M9+S9</f>
        <v>10</v>
      </c>
      <c r="V9" s="33" t="n">
        <v>3</v>
      </c>
      <c r="W9" s="34" t="n">
        <v>2</v>
      </c>
      <c r="X9" s="35" t="n">
        <v>40</v>
      </c>
      <c r="Y9" s="36" t="n">
        <v>1</v>
      </c>
      <c r="AA9" s="37"/>
    </row>
    <row r="10" customFormat="false" ht="12.75" hidden="false" customHeight="true" outlineLevel="0" collapsed="false">
      <c r="A10" s="21" t="n">
        <v>34</v>
      </c>
      <c r="B10" s="22" t="s">
        <v>23</v>
      </c>
      <c r="C10" s="23" t="s">
        <v>26</v>
      </c>
      <c r="D10" s="24" t="s">
        <v>25</v>
      </c>
      <c r="E10" s="25" t="n">
        <v>6</v>
      </c>
      <c r="F10" s="25" t="n">
        <v>2</v>
      </c>
      <c r="G10" s="25" t="n">
        <v>1</v>
      </c>
      <c r="H10" s="25" t="n">
        <v>5</v>
      </c>
      <c r="I10" s="25" t="n">
        <v>0</v>
      </c>
      <c r="J10" s="25" t="n">
        <v>0</v>
      </c>
      <c r="K10" s="26" t="n">
        <f aca="false">SUM(E10:J10)</f>
        <v>14</v>
      </c>
      <c r="L10" s="27" t="n">
        <f aca="false">$E$8*E10+$F$8*F10+$G$8*G10+$H$8*H10+$I$8*I10+$J$8*J10</f>
        <v>121</v>
      </c>
      <c r="M10" s="25" t="n">
        <v>19</v>
      </c>
      <c r="N10" s="25" t="n">
        <v>16</v>
      </c>
      <c r="O10" s="28" t="n">
        <v>43</v>
      </c>
      <c r="P10" s="29"/>
      <c r="Q10" s="30" t="n">
        <v>15.84</v>
      </c>
      <c r="R10" s="31" t="n">
        <f aca="false">(O10-P10)/Q10</f>
        <v>2.71464646464646</v>
      </c>
      <c r="S10" s="30" t="n">
        <v>5</v>
      </c>
      <c r="T10" s="30" t="n">
        <v>5</v>
      </c>
      <c r="U10" s="32" t="n">
        <f aca="false">M10+S10</f>
        <v>24</v>
      </c>
      <c r="V10" s="28" t="n">
        <v>7</v>
      </c>
      <c r="W10" s="38" t="n">
        <v>5</v>
      </c>
      <c r="X10" s="35" t="n">
        <v>40</v>
      </c>
      <c r="Y10" s="6" t="n">
        <v>1</v>
      </c>
      <c r="AA10" s="37"/>
    </row>
    <row r="11" s="37" customFormat="true" ht="13.5" hidden="false" customHeight="true" outlineLevel="0" collapsed="false">
      <c r="A11" s="21" t="n">
        <v>36</v>
      </c>
      <c r="B11" s="22" t="s">
        <v>23</v>
      </c>
      <c r="C11" s="39" t="s">
        <v>27</v>
      </c>
      <c r="D11" s="24" t="s">
        <v>25</v>
      </c>
      <c r="E11" s="25" t="n">
        <v>1</v>
      </c>
      <c r="F11" s="25" t="n">
        <v>4</v>
      </c>
      <c r="G11" s="25" t="n">
        <v>4</v>
      </c>
      <c r="H11" s="25" t="n">
        <v>2</v>
      </c>
      <c r="I11" s="25" t="n">
        <v>0</v>
      </c>
      <c r="J11" s="25" t="n">
        <v>0</v>
      </c>
      <c r="K11" s="26" t="n">
        <f aca="false">SUM(E11:J11)</f>
        <v>11</v>
      </c>
      <c r="L11" s="27" t="n">
        <f aca="false">$E$8*E11+$F$8*F11+$G$8*G11+$H$8*H11+$I$8*I11+$J$8*J11</f>
        <v>92</v>
      </c>
      <c r="M11" s="25" t="n">
        <v>31</v>
      </c>
      <c r="N11" s="25" t="n">
        <v>23</v>
      </c>
      <c r="O11" s="28" t="n">
        <v>54</v>
      </c>
      <c r="P11" s="29"/>
      <c r="Q11" s="30" t="n">
        <v>16.28</v>
      </c>
      <c r="R11" s="31" t="n">
        <f aca="false">(O11-P11)/Q11</f>
        <v>3.31695331695332</v>
      </c>
      <c r="S11" s="40" t="n">
        <v>1</v>
      </c>
      <c r="T11" s="40" t="n">
        <v>1</v>
      </c>
      <c r="U11" s="32" t="n">
        <f aca="false">M11+S11</f>
        <v>32</v>
      </c>
      <c r="V11" s="28" t="n">
        <v>13</v>
      </c>
      <c r="W11" s="38" t="n">
        <v>10</v>
      </c>
      <c r="X11" s="35" t="n">
        <v>40</v>
      </c>
      <c r="Y11" s="6" t="n">
        <v>1</v>
      </c>
    </row>
    <row r="12" customFormat="false" ht="12.75" hidden="false" customHeight="true" outlineLevel="0" collapsed="false">
      <c r="A12" s="21" t="n">
        <v>35</v>
      </c>
      <c r="B12" s="22" t="s">
        <v>23</v>
      </c>
      <c r="C12" s="23" t="s">
        <v>28</v>
      </c>
      <c r="D12" s="24" t="s">
        <v>29</v>
      </c>
      <c r="E12" s="25" t="n">
        <v>4</v>
      </c>
      <c r="F12" s="25" t="n">
        <v>1</v>
      </c>
      <c r="G12" s="25" t="n">
        <v>4</v>
      </c>
      <c r="H12" s="25" t="n">
        <v>5</v>
      </c>
      <c r="I12" s="25" t="n">
        <v>0</v>
      </c>
      <c r="J12" s="25" t="n">
        <v>0</v>
      </c>
      <c r="K12" s="26" t="n">
        <f aca="false">SUM(E12:J12)</f>
        <v>14</v>
      </c>
      <c r="L12" s="27" t="n">
        <f aca="false">$E$8*E12+$F$8*F12+$G$8*G12+$H$8*H12+$I$8*I12+$J$8*J12</f>
        <v>116</v>
      </c>
      <c r="M12" s="25" t="n">
        <v>20</v>
      </c>
      <c r="N12" s="25" t="n">
        <v>4</v>
      </c>
      <c r="O12" s="28" t="n">
        <v>45</v>
      </c>
      <c r="P12" s="29"/>
      <c r="Q12" s="30" t="n">
        <v>20.25</v>
      </c>
      <c r="R12" s="31" t="n">
        <f aca="false">(O12-P12)/Q12</f>
        <v>2.22222222222222</v>
      </c>
      <c r="S12" s="30" t="n">
        <v>18</v>
      </c>
      <c r="T12" s="30" t="n">
        <v>4</v>
      </c>
      <c r="U12" s="32" t="n">
        <f aca="false">M12+S12</f>
        <v>38</v>
      </c>
      <c r="V12" s="28" t="n">
        <v>17</v>
      </c>
      <c r="W12" s="38" t="n">
        <v>4</v>
      </c>
      <c r="X12" s="35" t="n">
        <v>40</v>
      </c>
      <c r="Y12" s="6" t="n">
        <v>1</v>
      </c>
      <c r="AA12" s="37"/>
    </row>
    <row r="13" customFormat="false" ht="12.75" hidden="false" customHeight="true" outlineLevel="0" collapsed="false">
      <c r="A13" s="21" t="n">
        <v>13</v>
      </c>
      <c r="B13" s="22" t="s">
        <v>30</v>
      </c>
      <c r="C13" s="23" t="s">
        <v>31</v>
      </c>
      <c r="D13" s="24" t="s">
        <v>25</v>
      </c>
      <c r="E13" s="25" t="n">
        <v>3</v>
      </c>
      <c r="F13" s="25" t="n">
        <v>12</v>
      </c>
      <c r="G13" s="25" t="n">
        <v>0</v>
      </c>
      <c r="H13" s="25" t="n">
        <v>0</v>
      </c>
      <c r="I13" s="25" t="n">
        <v>0</v>
      </c>
      <c r="J13" s="25" t="n">
        <v>0</v>
      </c>
      <c r="K13" s="26" t="n">
        <f aca="false">SUM(E13:J13)</f>
        <v>15</v>
      </c>
      <c r="L13" s="27" t="n">
        <f aca="false">$E$8*E13+$F$8*F13+$G$8*G13+$H$8*H13+$I$8*I13+$J$8*J13</f>
        <v>138</v>
      </c>
      <c r="M13" s="6" t="n">
        <v>2</v>
      </c>
      <c r="N13" s="6" t="n">
        <v>2</v>
      </c>
      <c r="O13" s="28" t="n">
        <v>49</v>
      </c>
      <c r="P13" s="29"/>
      <c r="Q13" s="30" t="n">
        <v>16.19</v>
      </c>
      <c r="R13" s="31" t="n">
        <f aca="false">(O13-P13)/Q13</f>
        <v>3.02655960469426</v>
      </c>
      <c r="S13" s="40" t="n">
        <v>2</v>
      </c>
      <c r="T13" s="40" t="n">
        <v>2</v>
      </c>
      <c r="U13" s="32" t="n">
        <f aca="false">M13+S13</f>
        <v>4</v>
      </c>
      <c r="V13" s="33" t="n">
        <v>1</v>
      </c>
      <c r="W13" s="34" t="n">
        <v>1</v>
      </c>
      <c r="X13" s="35" t="n">
        <v>43</v>
      </c>
      <c r="Y13" s="36" t="n">
        <v>2</v>
      </c>
      <c r="AA13" s="37"/>
    </row>
    <row r="14" customFormat="false" ht="12.75" hidden="false" customHeight="true" outlineLevel="0" collapsed="false">
      <c r="A14" s="21"/>
      <c r="B14" s="22" t="s">
        <v>30</v>
      </c>
      <c r="C14" s="41" t="s">
        <v>32</v>
      </c>
      <c r="D14" s="24" t="s">
        <v>29</v>
      </c>
      <c r="E14" s="25" t="n">
        <v>5</v>
      </c>
      <c r="F14" s="25" t="n">
        <v>6</v>
      </c>
      <c r="G14" s="25" t="n">
        <v>4</v>
      </c>
      <c r="H14" s="25" t="n">
        <v>0</v>
      </c>
      <c r="I14" s="25" t="n">
        <v>0</v>
      </c>
      <c r="J14" s="25" t="n">
        <v>0</v>
      </c>
      <c r="K14" s="26" t="n">
        <f aca="false">SUM(E14:J14)</f>
        <v>15</v>
      </c>
      <c r="L14" s="27" t="n">
        <f aca="false">$E$8*E14+$F$8*F14+$G$8*G14+$H$8*H14+$I$8*I14+$J$8*J14</f>
        <v>136</v>
      </c>
      <c r="M14" s="6" t="n">
        <v>3</v>
      </c>
      <c r="N14" s="6" t="n">
        <v>1</v>
      </c>
      <c r="O14" s="28" t="n">
        <v>49</v>
      </c>
      <c r="P14" s="29"/>
      <c r="Q14" s="30" t="n">
        <v>18.62</v>
      </c>
      <c r="R14" s="31" t="n">
        <f aca="false">(O14-P14)/Q14</f>
        <v>2.63157894736842</v>
      </c>
      <c r="S14" s="30" t="n">
        <v>6</v>
      </c>
      <c r="T14" s="40" t="n">
        <v>1</v>
      </c>
      <c r="U14" s="32" t="n">
        <f aca="false">M14+S14</f>
        <v>9</v>
      </c>
      <c r="V14" s="33" t="n">
        <v>2</v>
      </c>
      <c r="W14" s="38" t="n">
        <v>1</v>
      </c>
      <c r="X14" s="35" t="n">
        <v>43</v>
      </c>
      <c r="Y14" s="6" t="n">
        <v>2</v>
      </c>
      <c r="AA14" s="37"/>
    </row>
    <row r="15" s="37" customFormat="true" ht="14.25" hidden="false" customHeight="true" outlineLevel="0" collapsed="false">
      <c r="A15" s="21"/>
      <c r="B15" s="22" t="s">
        <v>30</v>
      </c>
      <c r="C15" s="23" t="s">
        <v>33</v>
      </c>
      <c r="D15" s="24" t="s">
        <v>25</v>
      </c>
      <c r="E15" s="25" t="n">
        <v>5</v>
      </c>
      <c r="F15" s="25" t="n">
        <v>5</v>
      </c>
      <c r="G15" s="25" t="n">
        <v>3</v>
      </c>
      <c r="H15" s="25" t="n">
        <v>2</v>
      </c>
      <c r="I15" s="25" t="n">
        <v>0</v>
      </c>
      <c r="J15" s="25" t="n">
        <v>0</v>
      </c>
      <c r="K15" s="26" t="n">
        <f aca="false">SUM(E15:J15)</f>
        <v>15</v>
      </c>
      <c r="L15" s="27" t="n">
        <f aca="false">$E$8*E15+$F$8*F15+$G$8*G15+$H$8*H15+$I$8*I15+$J$8*J15</f>
        <v>133</v>
      </c>
      <c r="M15" s="25" t="n">
        <v>5</v>
      </c>
      <c r="N15" s="6" t="n">
        <v>3</v>
      </c>
      <c r="O15" s="28" t="n">
        <v>44</v>
      </c>
      <c r="P15" s="29"/>
      <c r="Q15" s="30" t="n">
        <v>16.74</v>
      </c>
      <c r="R15" s="31" t="n">
        <f aca="false">(O15-P15)/Q15</f>
        <v>2.6284348864994</v>
      </c>
      <c r="S15" s="30" t="n">
        <v>7</v>
      </c>
      <c r="T15" s="30" t="n">
        <v>6</v>
      </c>
      <c r="U15" s="32" t="n">
        <f aca="false">M15+S15</f>
        <v>12</v>
      </c>
      <c r="V15" s="28" t="n">
        <v>4</v>
      </c>
      <c r="W15" s="34" t="n">
        <v>3</v>
      </c>
      <c r="X15" s="35" t="n">
        <v>43</v>
      </c>
      <c r="Y15" s="36" t="n">
        <v>2</v>
      </c>
    </row>
    <row r="16" customFormat="false" ht="12.75" hidden="false" customHeight="true" outlineLevel="0" collapsed="false">
      <c r="A16" s="21"/>
      <c r="B16" s="22" t="s">
        <v>30</v>
      </c>
      <c r="C16" s="41" t="s">
        <v>34</v>
      </c>
      <c r="D16" s="24" t="s">
        <v>25</v>
      </c>
      <c r="E16" s="25" t="n">
        <v>0</v>
      </c>
      <c r="F16" s="25" t="n">
        <v>4</v>
      </c>
      <c r="G16" s="25" t="n">
        <v>6</v>
      </c>
      <c r="H16" s="25" t="n">
        <v>4</v>
      </c>
      <c r="I16" s="25" t="n">
        <v>0</v>
      </c>
      <c r="J16" s="25" t="n">
        <v>0</v>
      </c>
      <c r="K16" s="26" t="n">
        <f aca="false">SUM(E16:J16)</f>
        <v>14</v>
      </c>
      <c r="L16" s="27" t="n">
        <f aca="false">$E$8*E16+$F$8*F16+$G$8*G16+$H$8*H16+$I$8*I16+$J$8*J16</f>
        <v>112</v>
      </c>
      <c r="M16" s="25" t="n">
        <v>25</v>
      </c>
      <c r="N16" s="25" t="n">
        <v>19</v>
      </c>
      <c r="O16" s="28" t="n">
        <v>27</v>
      </c>
      <c r="P16" s="29"/>
      <c r="Q16" s="30" t="n">
        <v>16.97</v>
      </c>
      <c r="R16" s="31" t="n">
        <f aca="false">(O16-P16)/Q16</f>
        <v>1.59104301708898</v>
      </c>
      <c r="S16" s="30" t="n">
        <v>40</v>
      </c>
      <c r="T16" s="30" t="n">
        <v>30</v>
      </c>
      <c r="U16" s="32" t="n">
        <f aca="false">M16+S16</f>
        <v>65</v>
      </c>
      <c r="V16" s="28" t="n">
        <v>36</v>
      </c>
      <c r="W16" s="38" t="n">
        <v>28</v>
      </c>
      <c r="X16" s="35" t="n">
        <v>43</v>
      </c>
      <c r="Y16" s="6" t="n">
        <v>2</v>
      </c>
      <c r="AA16" s="37"/>
    </row>
    <row r="17" customFormat="false" ht="12.75" hidden="false" customHeight="true" outlineLevel="0" collapsed="false">
      <c r="A17" s="21" t="n">
        <v>27</v>
      </c>
      <c r="B17" s="22" t="s">
        <v>35</v>
      </c>
      <c r="C17" s="23" t="s">
        <v>36</v>
      </c>
      <c r="D17" s="24" t="s">
        <v>25</v>
      </c>
      <c r="E17" s="25" t="n">
        <v>3</v>
      </c>
      <c r="F17" s="25" t="n">
        <v>5</v>
      </c>
      <c r="G17" s="25" t="n">
        <v>6</v>
      </c>
      <c r="H17" s="25" t="n">
        <v>1</v>
      </c>
      <c r="I17" s="25" t="n">
        <v>0</v>
      </c>
      <c r="J17" s="25" t="n">
        <v>0</v>
      </c>
      <c r="K17" s="26" t="n">
        <f aca="false">SUM(E17:J17)</f>
        <v>15</v>
      </c>
      <c r="L17" s="27" t="n">
        <f aca="false">$E$8*E17+$F$8*F17+$G$8*G17+$H$8*H17+$I$8*I17+$J$8*J17</f>
        <v>130</v>
      </c>
      <c r="M17" s="25" t="n">
        <v>10</v>
      </c>
      <c r="N17" s="25" t="n">
        <v>9</v>
      </c>
      <c r="O17" s="28" t="n">
        <v>44</v>
      </c>
      <c r="P17" s="29"/>
      <c r="Q17" s="30" t="n">
        <v>19.74</v>
      </c>
      <c r="R17" s="31" t="n">
        <f aca="false">(O17-P17)/Q17</f>
        <v>2.2289766970618</v>
      </c>
      <c r="S17" s="30" t="n">
        <v>15</v>
      </c>
      <c r="T17" s="30" t="n">
        <v>13</v>
      </c>
      <c r="U17" s="32" t="n">
        <f aca="false">M17+S17</f>
        <v>25</v>
      </c>
      <c r="V17" s="28" t="n">
        <v>8</v>
      </c>
      <c r="W17" s="38" t="n">
        <v>6</v>
      </c>
      <c r="X17" s="6" t="n">
        <v>53</v>
      </c>
      <c r="Y17" s="6" t="n">
        <v>3</v>
      </c>
      <c r="AA17" s="37"/>
    </row>
    <row r="18" customFormat="false" ht="12.75" hidden="false" customHeight="true" outlineLevel="0" collapsed="false">
      <c r="A18" s="21" t="n">
        <v>26</v>
      </c>
      <c r="B18" s="22" t="s">
        <v>35</v>
      </c>
      <c r="C18" s="23" t="s">
        <v>37</v>
      </c>
      <c r="D18" s="24" t="s">
        <v>29</v>
      </c>
      <c r="E18" s="25" t="n">
        <v>6</v>
      </c>
      <c r="F18" s="25" t="n">
        <v>1</v>
      </c>
      <c r="G18" s="25" t="n">
        <v>5</v>
      </c>
      <c r="H18" s="25" t="n">
        <v>2</v>
      </c>
      <c r="I18" s="25" t="n">
        <v>0</v>
      </c>
      <c r="J18" s="25" t="n">
        <v>0</v>
      </c>
      <c r="K18" s="26" t="n">
        <f aca="false">SUM(E18:J18)</f>
        <v>14</v>
      </c>
      <c r="L18" s="27" t="n">
        <f aca="false">$E$8*E18+$F$8*F18+$G$8*G18+$H$8*H18+$I$8*I18+$J$8*J18</f>
        <v>123</v>
      </c>
      <c r="M18" s="25" t="n">
        <v>14</v>
      </c>
      <c r="N18" s="6" t="n">
        <v>3</v>
      </c>
      <c r="O18" s="28" t="n">
        <v>48</v>
      </c>
      <c r="P18" s="29"/>
      <c r="Q18" s="30" t="n">
        <v>21.57</v>
      </c>
      <c r="R18" s="31" t="n">
        <f aca="false">(O18-P18)/Q18</f>
        <v>2.22531293463143</v>
      </c>
      <c r="S18" s="30" t="n">
        <v>16</v>
      </c>
      <c r="T18" s="40" t="n">
        <v>3</v>
      </c>
      <c r="U18" s="32" t="n">
        <f aca="false">M18+S18</f>
        <v>30</v>
      </c>
      <c r="V18" s="28" t="n">
        <v>11</v>
      </c>
      <c r="W18" s="34" t="n">
        <v>3</v>
      </c>
      <c r="X18" s="6" t="n">
        <v>53</v>
      </c>
      <c r="Y18" s="6" t="n">
        <v>3</v>
      </c>
      <c r="AA18" s="37"/>
    </row>
    <row r="19" s="37" customFormat="true" ht="14.25" hidden="false" customHeight="true" outlineLevel="0" collapsed="false">
      <c r="A19" s="21" t="n">
        <v>29</v>
      </c>
      <c r="B19" s="22" t="s">
        <v>35</v>
      </c>
      <c r="C19" s="42" t="s">
        <v>38</v>
      </c>
      <c r="D19" s="24" t="s">
        <v>25</v>
      </c>
      <c r="E19" s="25" t="n">
        <v>4</v>
      </c>
      <c r="F19" s="25" t="n">
        <v>6</v>
      </c>
      <c r="G19" s="25" t="n">
        <v>0</v>
      </c>
      <c r="H19" s="25" t="n">
        <v>0</v>
      </c>
      <c r="I19" s="25" t="n">
        <v>3</v>
      </c>
      <c r="J19" s="25" t="n">
        <v>0</v>
      </c>
      <c r="K19" s="26" t="n">
        <f aca="false">SUM(E19:J19)</f>
        <v>13</v>
      </c>
      <c r="L19" s="27" t="n">
        <f aca="false">$E$8*E19+$F$8*F19+$G$8*G19+$H$8*H19+$I$8*I19+$J$8*J19</f>
        <v>112</v>
      </c>
      <c r="M19" s="25" t="n">
        <v>23</v>
      </c>
      <c r="N19" s="25" t="n">
        <v>18</v>
      </c>
      <c r="O19" s="28" t="n">
        <v>52</v>
      </c>
      <c r="P19" s="29"/>
      <c r="Q19" s="30" t="n">
        <v>20.27</v>
      </c>
      <c r="R19" s="31" t="n">
        <f aca="false">(O19-P19)/Q19</f>
        <v>2.56536753823384</v>
      </c>
      <c r="S19" s="30" t="n">
        <v>9</v>
      </c>
      <c r="T19" s="30" t="n">
        <v>8</v>
      </c>
      <c r="U19" s="32" t="n">
        <f aca="false">M19+S19</f>
        <v>32</v>
      </c>
      <c r="V19" s="28" t="n">
        <v>14</v>
      </c>
      <c r="W19" s="38" t="n">
        <v>11</v>
      </c>
      <c r="X19" s="6" t="n">
        <v>53</v>
      </c>
      <c r="Y19" s="6" t="n">
        <v>3</v>
      </c>
    </row>
    <row r="20" customFormat="false" ht="14.25" hidden="false" customHeight="true" outlineLevel="0" collapsed="false">
      <c r="A20" s="21" t="n">
        <v>28</v>
      </c>
      <c r="B20" s="22" t="s">
        <v>35</v>
      </c>
      <c r="C20" s="23" t="s">
        <v>39</v>
      </c>
      <c r="D20" s="24" t="s">
        <v>25</v>
      </c>
      <c r="E20" s="25" t="n">
        <v>2</v>
      </c>
      <c r="F20" s="25" t="n">
        <v>5</v>
      </c>
      <c r="G20" s="25" t="n">
        <v>2</v>
      </c>
      <c r="H20" s="25" t="n">
        <v>4</v>
      </c>
      <c r="I20" s="25" t="n">
        <v>0</v>
      </c>
      <c r="J20" s="25" t="n">
        <v>0</v>
      </c>
      <c r="K20" s="26" t="n">
        <f aca="false">SUM(E20:J20)</f>
        <v>13</v>
      </c>
      <c r="L20" s="27" t="n">
        <f aca="false">$E$8*E20+$F$8*F20+$G$8*G20+$H$8*H20+$I$8*I20+$J$8*J20</f>
        <v>109</v>
      </c>
      <c r="M20" s="25" t="n">
        <v>28</v>
      </c>
      <c r="N20" s="25" t="n">
        <v>22</v>
      </c>
      <c r="O20" s="28" t="n">
        <v>42</v>
      </c>
      <c r="P20" s="29"/>
      <c r="Q20" s="30" t="n">
        <v>19.13</v>
      </c>
      <c r="R20" s="31" t="n">
        <f aca="false">(O20-P20)/Q20</f>
        <v>2.1955044432828</v>
      </c>
      <c r="S20" s="30" t="n">
        <v>19</v>
      </c>
      <c r="T20" s="30" t="n">
        <v>15</v>
      </c>
      <c r="U20" s="32" t="n">
        <f aca="false">M20+S20</f>
        <v>47</v>
      </c>
      <c r="V20" s="28" t="n">
        <v>20</v>
      </c>
      <c r="W20" s="38" t="n">
        <v>16</v>
      </c>
      <c r="X20" s="6" t="n">
        <v>53</v>
      </c>
      <c r="Y20" s="6" t="n">
        <v>3</v>
      </c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</row>
    <row r="21" customFormat="false" ht="14.25" hidden="false" customHeight="true" outlineLevel="0" collapsed="false">
      <c r="A21" s="21" t="n">
        <v>19</v>
      </c>
      <c r="B21" s="22" t="s">
        <v>40</v>
      </c>
      <c r="C21" s="39" t="s">
        <v>41</v>
      </c>
      <c r="D21" s="24" t="s">
        <v>25</v>
      </c>
      <c r="E21" s="25" t="n">
        <v>1</v>
      </c>
      <c r="F21" s="25" t="n">
        <v>6</v>
      </c>
      <c r="G21" s="25" t="n">
        <v>5</v>
      </c>
      <c r="H21" s="25" t="n">
        <v>1</v>
      </c>
      <c r="I21" s="25" t="n">
        <v>2</v>
      </c>
      <c r="J21" s="25" t="n">
        <v>0</v>
      </c>
      <c r="K21" s="26" t="n">
        <f aca="false">SUM(E21:J21)</f>
        <v>15</v>
      </c>
      <c r="L21" s="27" t="n">
        <f aca="false">$E$8*E21+$F$8*F21+$G$8*G21+$H$8*H21+$I$8*I21+$J$8*J21</f>
        <v>123</v>
      </c>
      <c r="M21" s="25" t="n">
        <v>16</v>
      </c>
      <c r="N21" s="25" t="n">
        <v>13</v>
      </c>
      <c r="O21" s="28" t="n">
        <v>53</v>
      </c>
      <c r="P21" s="29"/>
      <c r="Q21" s="30" t="n">
        <v>18.86</v>
      </c>
      <c r="R21" s="31" t="n">
        <f aca="false">(O21-P21)/Q21</f>
        <v>2.8101802757158</v>
      </c>
      <c r="S21" s="40" t="n">
        <v>3</v>
      </c>
      <c r="T21" s="40" t="n">
        <v>3</v>
      </c>
      <c r="U21" s="32" t="n">
        <f aca="false">M21+S21</f>
        <v>19</v>
      </c>
      <c r="V21" s="28" t="n">
        <v>5</v>
      </c>
      <c r="W21" s="38" t="n">
        <v>4</v>
      </c>
      <c r="X21" s="35" t="n">
        <v>78</v>
      </c>
      <c r="Y21" s="25" t="n">
        <v>4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customFormat="false" ht="14.25" hidden="false" customHeight="true" outlineLevel="0" collapsed="false">
      <c r="A22" s="21" t="n">
        <v>18</v>
      </c>
      <c r="B22" s="22" t="s">
        <v>40</v>
      </c>
      <c r="C22" s="39" t="s">
        <v>42</v>
      </c>
      <c r="D22" s="24" t="s">
        <v>29</v>
      </c>
      <c r="E22" s="25" t="n">
        <v>3</v>
      </c>
      <c r="F22" s="25" t="n">
        <v>4</v>
      </c>
      <c r="G22" s="25" t="n">
        <v>2</v>
      </c>
      <c r="H22" s="25" t="n">
        <v>3</v>
      </c>
      <c r="I22" s="25" t="n">
        <v>0</v>
      </c>
      <c r="J22" s="25" t="n">
        <v>0</v>
      </c>
      <c r="K22" s="26" t="n">
        <f aca="false">SUM(E22:J22)</f>
        <v>12</v>
      </c>
      <c r="L22" s="27" t="n">
        <f aca="false">$E$8*E22+$F$8*F22+$G$8*G22+$H$8*H22+$I$8*I22+$J$8*J22</f>
        <v>103</v>
      </c>
      <c r="M22" s="25" t="n">
        <v>29</v>
      </c>
      <c r="N22" s="25" t="n">
        <v>7</v>
      </c>
      <c r="O22" s="28" t="n">
        <v>42</v>
      </c>
      <c r="P22" s="29"/>
      <c r="Q22" s="30" t="n">
        <v>20.27</v>
      </c>
      <c r="R22" s="31" t="n">
        <f aca="false">(O22-P22)/Q22</f>
        <v>2.07202762703503</v>
      </c>
      <c r="S22" s="30" t="n">
        <v>20</v>
      </c>
      <c r="T22" s="30" t="n">
        <v>5</v>
      </c>
      <c r="U22" s="32" t="n">
        <f aca="false">M22+S22</f>
        <v>49</v>
      </c>
      <c r="V22" s="28" t="n">
        <v>25</v>
      </c>
      <c r="W22" s="38" t="n">
        <v>6</v>
      </c>
      <c r="X22" s="35" t="n">
        <v>78</v>
      </c>
      <c r="Y22" s="25" t="n">
        <v>4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</row>
    <row r="23" s="37" customFormat="true" ht="14.25" hidden="false" customHeight="true" outlineLevel="0" collapsed="false">
      <c r="A23" s="21" t="n">
        <v>20</v>
      </c>
      <c r="B23" s="22" t="s">
        <v>40</v>
      </c>
      <c r="C23" s="39" t="s">
        <v>43</v>
      </c>
      <c r="D23" s="24" t="s">
        <v>25</v>
      </c>
      <c r="E23" s="25" t="n">
        <v>1</v>
      </c>
      <c r="F23" s="25" t="n">
        <v>6</v>
      </c>
      <c r="G23" s="25" t="n">
        <v>4</v>
      </c>
      <c r="H23" s="25" t="n">
        <v>2</v>
      </c>
      <c r="I23" s="25" t="n">
        <v>0</v>
      </c>
      <c r="J23" s="25" t="n">
        <v>0</v>
      </c>
      <c r="K23" s="26" t="n">
        <f aca="false">SUM(E23:J23)</f>
        <v>13</v>
      </c>
      <c r="L23" s="27" t="n">
        <f aca="false">$E$8*E23+$F$8*F23+$G$8*G23+$H$8*H23+$I$8*I23+$J$8*J23</f>
        <v>110</v>
      </c>
      <c r="M23" s="25" t="n">
        <v>27</v>
      </c>
      <c r="N23" s="25" t="n">
        <v>21</v>
      </c>
      <c r="O23" s="28" t="n">
        <v>41</v>
      </c>
      <c r="P23" s="29"/>
      <c r="Q23" s="30" t="n">
        <v>22.64</v>
      </c>
      <c r="R23" s="31" t="n">
        <f aca="false">(O23-P23)/Q23</f>
        <v>1.81095406360424</v>
      </c>
      <c r="S23" s="30" t="n">
        <v>30</v>
      </c>
      <c r="T23" s="30" t="n">
        <v>22</v>
      </c>
      <c r="U23" s="32" t="n">
        <f aca="false">M23+S23</f>
        <v>57</v>
      </c>
      <c r="V23" s="28" t="n">
        <v>32</v>
      </c>
      <c r="W23" s="38" t="n">
        <v>25</v>
      </c>
      <c r="X23" s="35" t="n">
        <v>78</v>
      </c>
      <c r="Y23" s="25" t="n">
        <v>4</v>
      </c>
    </row>
    <row r="24" customFormat="false" ht="14.25" hidden="false" customHeight="true" outlineLevel="0" collapsed="false">
      <c r="A24" s="21" t="n">
        <v>5</v>
      </c>
      <c r="B24" s="22" t="s">
        <v>44</v>
      </c>
      <c r="C24" s="42" t="s">
        <v>45</v>
      </c>
      <c r="D24" s="24" t="s">
        <v>29</v>
      </c>
      <c r="E24" s="25" t="n">
        <v>4</v>
      </c>
      <c r="F24" s="25" t="n">
        <v>3</v>
      </c>
      <c r="G24" s="25" t="n">
        <v>4</v>
      </c>
      <c r="H24" s="25" t="n">
        <v>3</v>
      </c>
      <c r="I24" s="25" t="n">
        <v>1</v>
      </c>
      <c r="J24" s="25" t="n">
        <v>0</v>
      </c>
      <c r="K24" s="26" t="n">
        <f aca="false">SUM(E24:J24)</f>
        <v>15</v>
      </c>
      <c r="L24" s="27" t="n">
        <f aca="false">$E$8*E24+$F$8*F24+$G$8*G24+$H$8*H24+$I$8*I24+$J$8*J24</f>
        <v>126</v>
      </c>
      <c r="M24" s="25" t="n">
        <v>13</v>
      </c>
      <c r="N24" s="6" t="n">
        <v>2</v>
      </c>
      <c r="O24" s="28" t="n">
        <v>48</v>
      </c>
      <c r="P24" s="29"/>
      <c r="Q24" s="30" t="n">
        <v>18.78</v>
      </c>
      <c r="R24" s="31" t="n">
        <f aca="false">(O24-P24)/Q24</f>
        <v>2.55591054313099</v>
      </c>
      <c r="S24" s="30" t="n">
        <v>10</v>
      </c>
      <c r="T24" s="40" t="n">
        <v>2</v>
      </c>
      <c r="U24" s="32" t="n">
        <f aca="false">M24+S24</f>
        <v>23</v>
      </c>
      <c r="V24" s="28" t="n">
        <v>6</v>
      </c>
      <c r="W24" s="34" t="n">
        <v>2</v>
      </c>
      <c r="X24" s="35" t="n">
        <v>82</v>
      </c>
      <c r="Y24" s="25" t="n">
        <v>5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</row>
    <row r="25" customFormat="false" ht="14.25" hidden="false" customHeight="true" outlineLevel="0" collapsed="false">
      <c r="A25" s="21" t="n">
        <v>8</v>
      </c>
      <c r="B25" s="22" t="s">
        <v>44</v>
      </c>
      <c r="C25" s="39" t="s">
        <v>46</v>
      </c>
      <c r="D25" s="24" t="s">
        <v>25</v>
      </c>
      <c r="E25" s="25" t="n">
        <v>2</v>
      </c>
      <c r="F25" s="25" t="n">
        <v>8</v>
      </c>
      <c r="G25" s="25" t="n">
        <v>2</v>
      </c>
      <c r="H25" s="25" t="n">
        <v>2</v>
      </c>
      <c r="I25" s="25" t="n">
        <v>0</v>
      </c>
      <c r="J25" s="25" t="n">
        <v>0</v>
      </c>
      <c r="K25" s="26" t="n">
        <f aca="false">SUM(E25:J25)</f>
        <v>14</v>
      </c>
      <c r="L25" s="27" t="n">
        <f aca="false">$E$8*E25+$F$8*F25+$G$8*G25+$H$8*H25+$I$8*I25+$J$8*J25</f>
        <v>122</v>
      </c>
      <c r="M25" s="25" t="n">
        <v>17</v>
      </c>
      <c r="N25" s="25" t="n">
        <v>14</v>
      </c>
      <c r="O25" s="28" t="n">
        <v>46</v>
      </c>
      <c r="P25" s="29"/>
      <c r="Q25" s="30" t="n">
        <v>18.66</v>
      </c>
      <c r="R25" s="31" t="n">
        <f aca="false">(O25-P25)/Q25</f>
        <v>2.46516613076099</v>
      </c>
      <c r="S25" s="30" t="n">
        <v>11</v>
      </c>
      <c r="T25" s="30" t="n">
        <v>9</v>
      </c>
      <c r="U25" s="32" t="n">
        <f aca="false">M25+S25</f>
        <v>28</v>
      </c>
      <c r="V25" s="28" t="n">
        <v>9</v>
      </c>
      <c r="W25" s="38" t="n">
        <v>7</v>
      </c>
      <c r="X25" s="35" t="n">
        <v>82</v>
      </c>
      <c r="Y25" s="25" t="n">
        <v>5</v>
      </c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</row>
    <row r="26" customFormat="false" ht="14.25" hidden="false" customHeight="true" outlineLevel="0" collapsed="false">
      <c r="A26" s="21" t="n">
        <v>7</v>
      </c>
      <c r="B26" s="22" t="s">
        <v>44</v>
      </c>
      <c r="C26" s="42" t="s">
        <v>47</v>
      </c>
      <c r="D26" s="24" t="s">
        <v>25</v>
      </c>
      <c r="E26" s="25" t="n">
        <v>0</v>
      </c>
      <c r="F26" s="25" t="n">
        <v>0</v>
      </c>
      <c r="G26" s="25" t="n">
        <v>4</v>
      </c>
      <c r="H26" s="25" t="n">
        <v>4</v>
      </c>
      <c r="I26" s="25" t="n">
        <v>2</v>
      </c>
      <c r="J26" s="25" t="n">
        <v>1</v>
      </c>
      <c r="K26" s="26" t="n">
        <f aca="false">SUM(E26:J26)</f>
        <v>11</v>
      </c>
      <c r="L26" s="27" t="n">
        <f aca="false">$E$8*E26+$F$8*F26+$G$8*G26+$H$8*H26+$I$8*I26+$J$8*J26</f>
        <v>77</v>
      </c>
      <c r="M26" s="25" t="n">
        <v>39</v>
      </c>
      <c r="N26" s="25" t="n">
        <v>29</v>
      </c>
      <c r="O26" s="28" t="n">
        <v>50</v>
      </c>
      <c r="P26" s="29"/>
      <c r="Q26" s="30" t="n">
        <v>19.31</v>
      </c>
      <c r="R26" s="31" t="n">
        <f aca="false">(O26-P26)/Q26</f>
        <v>2.58933195235629</v>
      </c>
      <c r="S26" s="30" t="n">
        <v>8</v>
      </c>
      <c r="T26" s="30" t="n">
        <v>7</v>
      </c>
      <c r="U26" s="32" t="n">
        <f aca="false">M26+S26</f>
        <v>47</v>
      </c>
      <c r="V26" s="28" t="n">
        <v>19</v>
      </c>
      <c r="W26" s="38" t="n">
        <v>15</v>
      </c>
      <c r="X26" s="35" t="n">
        <v>82</v>
      </c>
      <c r="Y26" s="25" t="n">
        <v>5</v>
      </c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</row>
    <row r="27" s="37" customFormat="true" ht="12.75" hidden="false" customHeight="true" outlineLevel="0" collapsed="false">
      <c r="A27" s="21" t="n">
        <v>33</v>
      </c>
      <c r="B27" s="22" t="s">
        <v>48</v>
      </c>
      <c r="C27" s="39" t="s">
        <v>49</v>
      </c>
      <c r="D27" s="24" t="s">
        <v>25</v>
      </c>
      <c r="E27" s="25" t="n">
        <v>3</v>
      </c>
      <c r="F27" s="25" t="n">
        <v>4</v>
      </c>
      <c r="G27" s="25" t="n">
        <v>6</v>
      </c>
      <c r="H27" s="25" t="n">
        <v>1</v>
      </c>
      <c r="I27" s="25" t="n">
        <v>1</v>
      </c>
      <c r="J27" s="25" t="n">
        <v>0</v>
      </c>
      <c r="K27" s="26" t="n">
        <f aca="false">SUM(E27:J27)</f>
        <v>15</v>
      </c>
      <c r="L27" s="27" t="n">
        <f aca="false">$E$8*E27+$F$8*F27+$G$8*G27+$H$8*H27+$I$8*I27+$J$8*J27</f>
        <v>127</v>
      </c>
      <c r="M27" s="25" t="n">
        <v>12</v>
      </c>
      <c r="N27" s="25" t="n">
        <v>11</v>
      </c>
      <c r="O27" s="28" t="n">
        <v>47</v>
      </c>
      <c r="P27" s="29"/>
      <c r="Q27" s="30" t="n">
        <v>21.14</v>
      </c>
      <c r="R27" s="31" t="n">
        <f aca="false">(O27-P27)/Q27</f>
        <v>2.2232734153264</v>
      </c>
      <c r="S27" s="30" t="n">
        <v>17</v>
      </c>
      <c r="T27" s="30" t="n">
        <v>14</v>
      </c>
      <c r="U27" s="32" t="n">
        <f aca="false">M27+S27</f>
        <v>29</v>
      </c>
      <c r="V27" s="28" t="n">
        <v>10</v>
      </c>
      <c r="W27" s="38" t="n">
        <v>8</v>
      </c>
      <c r="X27" s="35" t="n">
        <v>98</v>
      </c>
      <c r="Y27" s="25" t="n">
        <v>6</v>
      </c>
    </row>
    <row r="28" customFormat="false" ht="12.75" hidden="false" customHeight="true" outlineLevel="0" collapsed="false">
      <c r="A28" s="21" t="n">
        <v>30</v>
      </c>
      <c r="B28" s="22" t="s">
        <v>48</v>
      </c>
      <c r="C28" s="23" t="s">
        <v>50</v>
      </c>
      <c r="D28" s="24" t="s">
        <v>25</v>
      </c>
      <c r="E28" s="25" t="n">
        <v>5</v>
      </c>
      <c r="F28" s="25" t="n">
        <v>5</v>
      </c>
      <c r="G28" s="25" t="n">
        <v>3</v>
      </c>
      <c r="H28" s="25" t="n">
        <v>2</v>
      </c>
      <c r="I28" s="25" t="n">
        <v>0</v>
      </c>
      <c r="J28" s="25" t="n">
        <v>0</v>
      </c>
      <c r="K28" s="26" t="n">
        <f aca="false">SUM(E28:J28)</f>
        <v>15</v>
      </c>
      <c r="L28" s="27" t="n">
        <f aca="false">$E$8*E28+$F$8*F28+$G$8*G28+$H$8*H28+$I$8*I28+$J$8*J28</f>
        <v>133</v>
      </c>
      <c r="M28" s="6" t="n">
        <v>4</v>
      </c>
      <c r="N28" s="6" t="n">
        <v>3</v>
      </c>
      <c r="O28" s="28" t="n">
        <v>42</v>
      </c>
      <c r="P28" s="29"/>
      <c r="Q28" s="30" t="n">
        <v>25.33</v>
      </c>
      <c r="R28" s="31" t="n">
        <f aca="false">(O28-P28)/Q28</f>
        <v>1.65811290959337</v>
      </c>
      <c r="S28" s="30" t="n">
        <v>37</v>
      </c>
      <c r="T28" s="30" t="n">
        <v>28</v>
      </c>
      <c r="U28" s="32" t="n">
        <f aca="false">M28+S28</f>
        <v>41</v>
      </c>
      <c r="V28" s="28" t="n">
        <v>18</v>
      </c>
      <c r="W28" s="38" t="n">
        <v>14</v>
      </c>
      <c r="X28" s="35" t="n">
        <v>98</v>
      </c>
      <c r="Y28" s="25" t="n">
        <v>6</v>
      </c>
      <c r="AA28" s="37"/>
    </row>
    <row r="29" customFormat="false" ht="12.75" hidden="false" customHeight="true" outlineLevel="0" collapsed="false">
      <c r="A29" s="21" t="n">
        <v>32</v>
      </c>
      <c r="B29" s="22" t="s">
        <v>48</v>
      </c>
      <c r="C29" s="23" t="s">
        <v>51</v>
      </c>
      <c r="D29" s="24" t="s">
        <v>25</v>
      </c>
      <c r="E29" s="25" t="n">
        <v>2</v>
      </c>
      <c r="F29" s="25" t="n">
        <v>4</v>
      </c>
      <c r="G29" s="25" t="n">
        <v>2</v>
      </c>
      <c r="H29" s="25" t="n">
        <v>1</v>
      </c>
      <c r="I29" s="25" t="n">
        <v>2</v>
      </c>
      <c r="J29" s="25" t="n">
        <v>0</v>
      </c>
      <c r="K29" s="26" t="n">
        <f aca="false">SUM(E29:J29)</f>
        <v>11</v>
      </c>
      <c r="L29" s="27" t="n">
        <f aca="false">$E$8*E29+$F$8*F29+$G$8*G29+$H$8*H29+$I$8*I29+$J$8*J29</f>
        <v>91</v>
      </c>
      <c r="M29" s="25" t="n">
        <v>32</v>
      </c>
      <c r="N29" s="25" t="n">
        <v>24</v>
      </c>
      <c r="O29" s="28" t="n">
        <v>43</v>
      </c>
      <c r="P29" s="29"/>
      <c r="Q29" s="30" t="n">
        <v>21.84</v>
      </c>
      <c r="R29" s="31" t="n">
        <f aca="false">(O29-P29)/Q29</f>
        <v>1.96886446886447</v>
      </c>
      <c r="S29" s="30" t="n">
        <v>25</v>
      </c>
      <c r="T29" s="30" t="n">
        <v>19</v>
      </c>
      <c r="U29" s="32" t="n">
        <f aca="false">M29+S29</f>
        <v>57</v>
      </c>
      <c r="V29" s="28" t="n">
        <v>31</v>
      </c>
      <c r="W29" s="38" t="n">
        <v>24</v>
      </c>
      <c r="X29" s="35" t="n">
        <v>98</v>
      </c>
      <c r="Y29" s="25" t="n">
        <v>6</v>
      </c>
      <c r="AA29" s="37"/>
    </row>
    <row r="30" customFormat="false" ht="13.5" hidden="false" customHeight="true" outlineLevel="0" collapsed="false">
      <c r="A30" s="21" t="n">
        <v>31</v>
      </c>
      <c r="B30" s="22" t="s">
        <v>48</v>
      </c>
      <c r="C30" s="23" t="s">
        <v>52</v>
      </c>
      <c r="D30" s="24" t="s">
        <v>29</v>
      </c>
      <c r="E30" s="25" t="n">
        <v>2</v>
      </c>
      <c r="F30" s="25" t="n">
        <v>3</v>
      </c>
      <c r="G30" s="25" t="n">
        <v>0</v>
      </c>
      <c r="H30" s="25" t="n">
        <v>1</v>
      </c>
      <c r="I30" s="25" t="n">
        <v>1</v>
      </c>
      <c r="J30" s="25" t="n">
        <v>0</v>
      </c>
      <c r="K30" s="26" t="n">
        <f aca="false">SUM(E30:J30)</f>
        <v>7</v>
      </c>
      <c r="L30" s="27" t="n">
        <f aca="false">$E$8*E30+$F$8*F30+$G$8*G30+$H$8*H30+$I$8*I30+$J$8*J30</f>
        <v>60</v>
      </c>
      <c r="M30" s="25" t="n">
        <v>42</v>
      </c>
      <c r="N30" s="25" t="n">
        <v>11</v>
      </c>
      <c r="O30" s="28" t="n">
        <v>45</v>
      </c>
      <c r="P30" s="29"/>
      <c r="Q30" s="30" t="n">
        <v>24.57</v>
      </c>
      <c r="R30" s="31" t="n">
        <f aca="false">(O30-P30)/Q30</f>
        <v>1.83150183150183</v>
      </c>
      <c r="S30" s="30" t="n">
        <v>29</v>
      </c>
      <c r="T30" s="30" t="n">
        <v>8</v>
      </c>
      <c r="U30" s="32" t="n">
        <f aca="false">M30+S30</f>
        <v>71</v>
      </c>
      <c r="V30" s="28" t="n">
        <v>39</v>
      </c>
      <c r="W30" s="38" t="n">
        <v>10</v>
      </c>
      <c r="X30" s="35" t="n">
        <v>98</v>
      </c>
      <c r="Y30" s="25" t="n">
        <v>6</v>
      </c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</row>
    <row r="31" s="37" customFormat="true" ht="12.75" hidden="false" customHeight="true" outlineLevel="0" collapsed="false">
      <c r="A31" s="21" t="n">
        <v>4</v>
      </c>
      <c r="B31" s="22" t="s">
        <v>53</v>
      </c>
      <c r="C31" s="41" t="s">
        <v>54</v>
      </c>
      <c r="D31" s="24" t="s">
        <v>25</v>
      </c>
      <c r="E31" s="25" t="n">
        <v>5</v>
      </c>
      <c r="F31" s="25" t="n">
        <v>9</v>
      </c>
      <c r="G31" s="25" t="n">
        <v>1</v>
      </c>
      <c r="H31" s="25" t="n">
        <v>0</v>
      </c>
      <c r="I31" s="25" t="n">
        <v>0</v>
      </c>
      <c r="J31" s="25" t="n">
        <v>0</v>
      </c>
      <c r="K31" s="26" t="n">
        <f aca="false">SUM(E31:J31)</f>
        <v>15</v>
      </c>
      <c r="L31" s="27" t="n">
        <f aca="false">$E$8*E31+$F$8*F31+$G$8*G31+$H$8*H31+$I$8*I31+$J$8*J31</f>
        <v>139</v>
      </c>
      <c r="M31" s="6" t="n">
        <v>1</v>
      </c>
      <c r="N31" s="6" t="n">
        <v>1</v>
      </c>
      <c r="O31" s="28" t="n">
        <v>32</v>
      </c>
      <c r="P31" s="29"/>
      <c r="Q31" s="30" t="n">
        <v>22.64</v>
      </c>
      <c r="R31" s="31" t="n">
        <f aca="false">(O31-P31)/Q31</f>
        <v>1.41342756183746</v>
      </c>
      <c r="S31" s="30" t="n">
        <v>46</v>
      </c>
      <c r="T31" s="30" t="n">
        <v>34</v>
      </c>
      <c r="U31" s="32" t="n">
        <f aca="false">M31+S31</f>
        <v>47</v>
      </c>
      <c r="V31" s="28" t="n">
        <v>21</v>
      </c>
      <c r="W31" s="38" t="n">
        <v>17</v>
      </c>
      <c r="X31" s="6" t="n">
        <v>104</v>
      </c>
      <c r="Y31" s="25" t="n">
        <v>7</v>
      </c>
    </row>
    <row r="32" customFormat="false" ht="12.75" hidden="false" customHeight="true" outlineLevel="0" collapsed="false">
      <c r="A32" s="21" t="n">
        <v>3</v>
      </c>
      <c r="B32" s="22" t="s">
        <v>53</v>
      </c>
      <c r="C32" s="43" t="s">
        <v>55</v>
      </c>
      <c r="D32" s="24" t="s">
        <v>25</v>
      </c>
      <c r="E32" s="25" t="n">
        <v>4</v>
      </c>
      <c r="F32" s="25" t="n">
        <v>7</v>
      </c>
      <c r="G32" s="25" t="n">
        <v>2</v>
      </c>
      <c r="H32" s="25" t="n">
        <v>2</v>
      </c>
      <c r="I32" s="25" t="n">
        <v>0</v>
      </c>
      <c r="J32" s="25" t="n">
        <v>0</v>
      </c>
      <c r="K32" s="26" t="n">
        <f aca="false">SUM(E32:J32)</f>
        <v>15</v>
      </c>
      <c r="L32" s="27" t="n">
        <f aca="false">$E$8*E32+$F$8*F32+$G$8*G32+$H$8*H32+$I$8*I32+$J$8*J32</f>
        <v>133</v>
      </c>
      <c r="M32" s="25" t="n">
        <v>7</v>
      </c>
      <c r="N32" s="25" t="n">
        <v>6</v>
      </c>
      <c r="O32" s="28" t="n">
        <v>40</v>
      </c>
      <c r="P32" s="29"/>
      <c r="Q32" s="30" t="n">
        <v>25.43</v>
      </c>
      <c r="R32" s="31" t="n">
        <f aca="false">(O32-P32)/Q32</f>
        <v>1.57294534014943</v>
      </c>
      <c r="S32" s="30" t="n">
        <v>42</v>
      </c>
      <c r="T32" s="30" t="n">
        <v>32</v>
      </c>
      <c r="U32" s="32" t="n">
        <f aca="false">M32+S32</f>
        <v>49</v>
      </c>
      <c r="V32" s="28" t="n">
        <v>26</v>
      </c>
      <c r="W32" s="38" t="n">
        <v>20</v>
      </c>
      <c r="X32" s="6" t="n">
        <v>104</v>
      </c>
      <c r="Y32" s="25" t="n">
        <v>7</v>
      </c>
      <c r="AA32" s="37"/>
    </row>
    <row r="33" customFormat="false" ht="12.75" hidden="false" customHeight="true" outlineLevel="0" collapsed="false">
      <c r="A33" s="21" t="n">
        <v>2</v>
      </c>
      <c r="B33" s="22" t="s">
        <v>53</v>
      </c>
      <c r="C33" s="43" t="s">
        <v>56</v>
      </c>
      <c r="D33" s="24" t="s">
        <v>25</v>
      </c>
      <c r="E33" s="25" t="n">
        <v>3</v>
      </c>
      <c r="F33" s="25" t="n">
        <v>6</v>
      </c>
      <c r="G33" s="25" t="n">
        <v>4</v>
      </c>
      <c r="H33" s="25" t="n">
        <v>2</v>
      </c>
      <c r="I33" s="25" t="n">
        <v>0</v>
      </c>
      <c r="J33" s="25" t="n">
        <v>0</v>
      </c>
      <c r="K33" s="26" t="n">
        <f aca="false">SUM(E33:J33)</f>
        <v>15</v>
      </c>
      <c r="L33" s="27" t="n">
        <f aca="false">$E$8*E33+$F$8*F33+$G$8*G33+$H$8*H33+$I$8*I33+$J$8*J33</f>
        <v>130</v>
      </c>
      <c r="M33" s="25" t="n">
        <v>8</v>
      </c>
      <c r="N33" s="25" t="n">
        <v>7</v>
      </c>
      <c r="O33" s="28" t="n">
        <v>29</v>
      </c>
      <c r="P33" s="29"/>
      <c r="Q33" s="30" t="n">
        <v>19.6</v>
      </c>
      <c r="R33" s="31" t="n">
        <f aca="false">(O33-P33)/Q33</f>
        <v>1.47959183673469</v>
      </c>
      <c r="S33" s="30" t="n">
        <v>45</v>
      </c>
      <c r="T33" s="30" t="n">
        <v>33</v>
      </c>
      <c r="U33" s="32" t="n">
        <f aca="false">M33+S33</f>
        <v>53</v>
      </c>
      <c r="V33" s="28" t="n">
        <v>28</v>
      </c>
      <c r="W33" s="38" t="n">
        <v>22</v>
      </c>
      <c r="X33" s="6" t="n">
        <v>104</v>
      </c>
      <c r="Y33" s="25" t="n">
        <v>7</v>
      </c>
      <c r="AA33" s="37"/>
    </row>
    <row r="34" customFormat="false" ht="13.5" hidden="false" customHeight="true" outlineLevel="0" collapsed="false">
      <c r="A34" s="21" t="n">
        <v>1</v>
      </c>
      <c r="B34" s="22" t="s">
        <v>53</v>
      </c>
      <c r="C34" s="43" t="s">
        <v>57</v>
      </c>
      <c r="D34" s="24" t="s">
        <v>29</v>
      </c>
      <c r="E34" s="25" t="n">
        <v>1</v>
      </c>
      <c r="F34" s="25" t="n">
        <v>2</v>
      </c>
      <c r="G34" s="25" t="n">
        <v>5</v>
      </c>
      <c r="H34" s="25" t="n">
        <v>0</v>
      </c>
      <c r="I34" s="25" t="n">
        <v>2</v>
      </c>
      <c r="J34" s="25" t="n">
        <v>1</v>
      </c>
      <c r="K34" s="26" t="n">
        <f aca="false">SUM(E34:J34)</f>
        <v>11</v>
      </c>
      <c r="L34" s="27" t="n">
        <f aca="false">$E$8*E34+$F$8*F34+$G$8*G34+$H$8*H34+$I$8*I34+$J$8*J34</f>
        <v>85</v>
      </c>
      <c r="M34" s="25" t="n">
        <v>33</v>
      </c>
      <c r="N34" s="25" t="n">
        <v>9</v>
      </c>
      <c r="O34" s="28" t="n">
        <v>50</v>
      </c>
      <c r="P34" s="29"/>
      <c r="Q34" s="30" t="n">
        <v>24.8</v>
      </c>
      <c r="R34" s="31" t="n">
        <f aca="false">(O34-P34)/Q34</f>
        <v>2.01612903225806</v>
      </c>
      <c r="S34" s="30" t="n">
        <v>21</v>
      </c>
      <c r="T34" s="30" t="n">
        <v>6</v>
      </c>
      <c r="U34" s="32" t="n">
        <f aca="false">M34+S34</f>
        <v>54</v>
      </c>
      <c r="V34" s="28" t="n">
        <v>29</v>
      </c>
      <c r="W34" s="34" t="n">
        <v>7</v>
      </c>
      <c r="X34" s="6" t="n">
        <v>104</v>
      </c>
      <c r="Y34" s="25" t="n">
        <v>7</v>
      </c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</row>
    <row r="35" s="37" customFormat="true" ht="13.5" hidden="false" customHeight="true" outlineLevel="0" collapsed="false">
      <c r="A35" s="1"/>
      <c r="B35" s="39" t="s">
        <v>58</v>
      </c>
      <c r="C35" s="39" t="s">
        <v>59</v>
      </c>
      <c r="D35" s="44" t="s">
        <v>25</v>
      </c>
      <c r="E35" s="25" t="n">
        <v>5</v>
      </c>
      <c r="F35" s="25" t="n">
        <v>5</v>
      </c>
      <c r="G35" s="25" t="n">
        <v>4</v>
      </c>
      <c r="H35" s="25" t="n">
        <v>0</v>
      </c>
      <c r="I35" s="25" t="n">
        <v>0</v>
      </c>
      <c r="J35" s="25" t="n">
        <v>0</v>
      </c>
      <c r="K35" s="26" t="n">
        <f aca="false">SUM(E35:J35)</f>
        <v>14</v>
      </c>
      <c r="L35" s="27" t="n">
        <f aca="false">$E$8*E35+$F$8*F35+$G$8*G35+$H$8*H35+$I$8*I35+$J$8*J35</f>
        <v>127</v>
      </c>
      <c r="M35" s="25" t="n">
        <v>11</v>
      </c>
      <c r="N35" s="25" t="n">
        <v>10</v>
      </c>
      <c r="O35" s="28" t="n">
        <v>46</v>
      </c>
      <c r="P35" s="29"/>
      <c r="Q35" s="30" t="n">
        <v>23.22</v>
      </c>
      <c r="R35" s="31" t="n">
        <f aca="false">(O35-P35)/Q35</f>
        <v>1.98105081826012</v>
      </c>
      <c r="S35" s="30" t="n">
        <v>23</v>
      </c>
      <c r="T35" s="30" t="n">
        <v>17</v>
      </c>
      <c r="U35" s="32" t="n">
        <f aca="false">M35+S35</f>
        <v>34</v>
      </c>
      <c r="V35" s="28" t="n">
        <v>15</v>
      </c>
      <c r="W35" s="38" t="n">
        <v>12</v>
      </c>
      <c r="X35" s="6" t="n">
        <v>105</v>
      </c>
      <c r="Y35" s="45" t="n">
        <v>8</v>
      </c>
    </row>
    <row r="36" customFormat="false" ht="13.5" hidden="false" customHeight="true" outlineLevel="0" collapsed="false">
      <c r="A36" s="37"/>
      <c r="B36" s="39" t="s">
        <v>58</v>
      </c>
      <c r="C36" s="39" t="s">
        <v>60</v>
      </c>
      <c r="D36" s="44" t="s">
        <v>25</v>
      </c>
      <c r="E36" s="25" t="n">
        <v>2</v>
      </c>
      <c r="F36" s="25" t="n">
        <v>3</v>
      </c>
      <c r="G36" s="25" t="n">
        <v>5</v>
      </c>
      <c r="H36" s="25" t="n">
        <v>3</v>
      </c>
      <c r="I36" s="25" t="n">
        <v>0</v>
      </c>
      <c r="J36" s="25" t="n">
        <v>1</v>
      </c>
      <c r="K36" s="26" t="n">
        <f aca="false">SUM(E36:J36)</f>
        <v>14</v>
      </c>
      <c r="L36" s="27" t="n">
        <f aca="false">$E$8*E36+$F$8*F36+$G$8*G36+$H$8*H36+$I$8*I36+$J$8*J36</f>
        <v>113</v>
      </c>
      <c r="M36" s="25" t="n">
        <v>21</v>
      </c>
      <c r="N36" s="25" t="n">
        <v>17</v>
      </c>
      <c r="O36" s="28" t="n">
        <v>43</v>
      </c>
      <c r="P36" s="29"/>
      <c r="Q36" s="30" t="n">
        <v>22.99</v>
      </c>
      <c r="R36" s="31" t="n">
        <f aca="false">(O36-P36)/Q36</f>
        <v>1.87037842540235</v>
      </c>
      <c r="S36" s="30" t="n">
        <v>27</v>
      </c>
      <c r="T36" s="30" t="n">
        <v>20</v>
      </c>
      <c r="U36" s="32" t="n">
        <f aca="false">M36+S36</f>
        <v>48</v>
      </c>
      <c r="V36" s="28" t="n">
        <v>23</v>
      </c>
      <c r="W36" s="38" t="n">
        <v>18</v>
      </c>
      <c r="X36" s="6" t="n">
        <v>105</v>
      </c>
      <c r="Y36" s="45" t="n">
        <v>8</v>
      </c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</row>
    <row r="37" customFormat="false" ht="13.5" hidden="false" customHeight="true" outlineLevel="0" collapsed="false">
      <c r="B37" s="39" t="s">
        <v>58</v>
      </c>
      <c r="C37" s="39" t="s">
        <v>61</v>
      </c>
      <c r="D37" s="44" t="s">
        <v>25</v>
      </c>
      <c r="E37" s="25" t="n">
        <v>3</v>
      </c>
      <c r="F37" s="25" t="n">
        <v>7</v>
      </c>
      <c r="G37" s="25" t="n">
        <v>2</v>
      </c>
      <c r="H37" s="25" t="n">
        <v>2</v>
      </c>
      <c r="I37" s="25" t="n">
        <v>0</v>
      </c>
      <c r="J37" s="25" t="n">
        <v>0</v>
      </c>
      <c r="K37" s="26" t="n">
        <f aca="false">SUM(E37:J37)</f>
        <v>14</v>
      </c>
      <c r="L37" s="27" t="n">
        <f aca="false">$E$8*E37+$F$8*F37+$G$8*G37+$H$8*H37+$I$8*I37+$J$8*J37</f>
        <v>123</v>
      </c>
      <c r="M37" s="25" t="n">
        <v>15</v>
      </c>
      <c r="N37" s="25" t="n">
        <v>12</v>
      </c>
      <c r="O37" s="28" t="n">
        <v>43</v>
      </c>
      <c r="P37" s="29"/>
      <c r="Q37" s="30" t="n">
        <v>27.21</v>
      </c>
      <c r="R37" s="31" t="n">
        <f aca="false">(O37-P37)/Q37</f>
        <v>1.58030135979419</v>
      </c>
      <c r="S37" s="30" t="n">
        <v>41</v>
      </c>
      <c r="T37" s="30" t="n">
        <v>31</v>
      </c>
      <c r="U37" s="32" t="n">
        <f aca="false">M37+S37</f>
        <v>56</v>
      </c>
      <c r="V37" s="28" t="n">
        <v>30</v>
      </c>
      <c r="W37" s="38" t="n">
        <v>23</v>
      </c>
      <c r="X37" s="6" t="n">
        <v>105</v>
      </c>
      <c r="Y37" s="45" t="n">
        <v>8</v>
      </c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</row>
    <row r="38" customFormat="false" ht="12.75" hidden="false" customHeight="true" outlineLevel="0" collapsed="false">
      <c r="B38" s="39" t="s">
        <v>58</v>
      </c>
      <c r="C38" s="39" t="s">
        <v>62</v>
      </c>
      <c r="D38" s="44" t="s">
        <v>29</v>
      </c>
      <c r="E38" s="25" t="n">
        <v>2</v>
      </c>
      <c r="F38" s="25" t="n">
        <v>6</v>
      </c>
      <c r="G38" s="25" t="n">
        <v>3</v>
      </c>
      <c r="H38" s="25" t="n">
        <v>2</v>
      </c>
      <c r="I38" s="25" t="n">
        <v>0</v>
      </c>
      <c r="J38" s="25" t="n">
        <v>0</v>
      </c>
      <c r="K38" s="26" t="n">
        <f aca="false">SUM(E38:J38)</f>
        <v>13</v>
      </c>
      <c r="L38" s="27" t="n">
        <f aca="false">$E$8*E38+$F$8*F38+$G$8*G38+$H$8*H38+$I$8*I38+$J$8*J38</f>
        <v>112</v>
      </c>
      <c r="M38" s="25" t="n">
        <v>24</v>
      </c>
      <c r="N38" s="25" t="n">
        <v>6</v>
      </c>
      <c r="O38" s="28" t="n">
        <v>37</v>
      </c>
      <c r="P38" s="29"/>
      <c r="Q38" s="30" t="n">
        <v>23.74</v>
      </c>
      <c r="R38" s="31" t="n">
        <f aca="false">(O38-P38)/Q38</f>
        <v>1.55855096882898</v>
      </c>
      <c r="S38" s="30" t="n">
        <v>43</v>
      </c>
      <c r="T38" s="30" t="n">
        <v>11</v>
      </c>
      <c r="U38" s="32" t="n">
        <f aca="false">M38+S38</f>
        <v>67</v>
      </c>
      <c r="V38" s="28" t="n">
        <v>37</v>
      </c>
      <c r="W38" s="38" t="n">
        <v>9</v>
      </c>
      <c r="X38" s="6" t="n">
        <v>105</v>
      </c>
      <c r="Y38" s="45" t="n">
        <v>8</v>
      </c>
      <c r="AA38" s="37"/>
    </row>
    <row r="39" s="37" customFormat="true" ht="12.75" hidden="false" customHeight="true" outlineLevel="0" collapsed="false">
      <c r="A39" s="21"/>
      <c r="B39" s="22" t="s">
        <v>63</v>
      </c>
      <c r="C39" s="23" t="s">
        <v>64</v>
      </c>
      <c r="D39" s="24" t="s">
        <v>29</v>
      </c>
      <c r="E39" s="25" t="n">
        <v>1</v>
      </c>
      <c r="F39" s="25" t="n">
        <v>4</v>
      </c>
      <c r="G39" s="25" t="n">
        <v>5</v>
      </c>
      <c r="H39" s="25" t="n">
        <v>3</v>
      </c>
      <c r="I39" s="25" t="n">
        <v>1</v>
      </c>
      <c r="J39" s="25" t="n">
        <v>0</v>
      </c>
      <c r="K39" s="26" t="n">
        <f aca="false">SUM(E39:J39)</f>
        <v>14</v>
      </c>
      <c r="L39" s="27" t="n">
        <f aca="false">$E$8*E39+$F$8*F39+$G$8*G39+$H$8*H39+$I$8*I39+$J$8*J39</f>
        <v>113</v>
      </c>
      <c r="M39" s="25" t="n">
        <v>22</v>
      </c>
      <c r="N39" s="25" t="n">
        <v>5</v>
      </c>
      <c r="O39" s="28" t="n">
        <v>42</v>
      </c>
      <c r="P39" s="29"/>
      <c r="Q39" s="30" t="n">
        <v>21.78</v>
      </c>
      <c r="R39" s="31" t="n">
        <f aca="false">(O39-P39)/Q39</f>
        <v>1.92837465564738</v>
      </c>
      <c r="S39" s="30" t="n">
        <v>26</v>
      </c>
      <c r="T39" s="30" t="n">
        <v>7</v>
      </c>
      <c r="U39" s="32" t="n">
        <f aca="false">M39+S39</f>
        <v>48</v>
      </c>
      <c r="V39" s="28" t="n">
        <v>22</v>
      </c>
      <c r="W39" s="38" t="n">
        <v>5</v>
      </c>
      <c r="X39" s="6" t="n">
        <v>133</v>
      </c>
      <c r="Y39" s="25" t="n">
        <v>9</v>
      </c>
    </row>
    <row r="40" customFormat="false" ht="12.75" hidden="false" customHeight="true" outlineLevel="0" collapsed="false">
      <c r="A40" s="21"/>
      <c r="B40" s="22" t="s">
        <v>63</v>
      </c>
      <c r="C40" s="23" t="s">
        <v>65</v>
      </c>
      <c r="D40" s="24" t="s">
        <v>25</v>
      </c>
      <c r="E40" s="25" t="n">
        <v>1</v>
      </c>
      <c r="F40" s="25" t="n">
        <v>6</v>
      </c>
      <c r="G40" s="25" t="n">
        <v>4</v>
      </c>
      <c r="H40" s="25" t="n">
        <v>2</v>
      </c>
      <c r="I40" s="25" t="n">
        <v>2</v>
      </c>
      <c r="J40" s="25" t="n">
        <v>0</v>
      </c>
      <c r="K40" s="26" t="n">
        <f aca="false">SUM(E40:J40)</f>
        <v>15</v>
      </c>
      <c r="L40" s="27" t="n">
        <f aca="false">$E$8*E40+$F$8*F40+$G$8*G40+$H$8*H40+$I$8*I40+$J$8*J40</f>
        <v>122</v>
      </c>
      <c r="M40" s="25" t="n">
        <v>18</v>
      </c>
      <c r="N40" s="25" t="n">
        <v>15</v>
      </c>
      <c r="O40" s="28" t="n">
        <v>43</v>
      </c>
      <c r="P40" s="29"/>
      <c r="Q40" s="30" t="n">
        <v>24.65</v>
      </c>
      <c r="R40" s="31" t="n">
        <f aca="false">(O40-P40)/Q40</f>
        <v>1.74442190669371</v>
      </c>
      <c r="S40" s="30" t="n">
        <v>32</v>
      </c>
      <c r="T40" s="30" t="n">
        <v>24</v>
      </c>
      <c r="U40" s="32" t="n">
        <f aca="false">M40+S40</f>
        <v>50</v>
      </c>
      <c r="V40" s="28" t="n">
        <v>27</v>
      </c>
      <c r="W40" s="38" t="n">
        <v>21</v>
      </c>
      <c r="X40" s="6" t="n">
        <v>133</v>
      </c>
      <c r="Y40" s="25" t="n">
        <v>9</v>
      </c>
      <c r="AA40" s="37"/>
    </row>
    <row r="41" customFormat="false" ht="12.75" hidden="false" customHeight="true" outlineLevel="0" collapsed="false">
      <c r="A41" s="21"/>
      <c r="B41" s="22" t="s">
        <v>63</v>
      </c>
      <c r="C41" s="23" t="s">
        <v>66</v>
      </c>
      <c r="D41" s="24" t="s">
        <v>25</v>
      </c>
      <c r="E41" s="25" t="n">
        <v>2</v>
      </c>
      <c r="F41" s="25" t="n">
        <v>2</v>
      </c>
      <c r="G41" s="25" t="n">
        <v>3</v>
      </c>
      <c r="H41" s="25" t="n">
        <v>2</v>
      </c>
      <c r="I41" s="25" t="n">
        <v>1</v>
      </c>
      <c r="J41" s="25" t="n">
        <v>0</v>
      </c>
      <c r="K41" s="26" t="n">
        <f aca="false">SUM(E41:J41)</f>
        <v>10</v>
      </c>
      <c r="L41" s="27" t="n">
        <f aca="false">$E$8*E41+$F$8*F41+$G$8*G41+$H$8*H41+$I$8*I41+$J$8*J41</f>
        <v>82</v>
      </c>
      <c r="M41" s="25" t="n">
        <v>37</v>
      </c>
      <c r="N41" s="25" t="n">
        <v>27</v>
      </c>
      <c r="O41" s="28" t="n">
        <v>42</v>
      </c>
      <c r="P41" s="29"/>
      <c r="Q41" s="30" t="n">
        <v>23.41</v>
      </c>
      <c r="R41" s="31" t="n">
        <f aca="false">(O41-P41)/Q41</f>
        <v>1.79410508329774</v>
      </c>
      <c r="S41" s="30" t="n">
        <v>31</v>
      </c>
      <c r="T41" s="30" t="n">
        <v>23</v>
      </c>
      <c r="U41" s="32" t="n">
        <f aca="false">M41+S41</f>
        <v>68</v>
      </c>
      <c r="V41" s="28" t="n">
        <v>38</v>
      </c>
      <c r="W41" s="38" t="n">
        <v>29</v>
      </c>
      <c r="X41" s="6" t="n">
        <v>133</v>
      </c>
      <c r="Y41" s="25" t="n">
        <v>9</v>
      </c>
      <c r="AA41" s="37"/>
    </row>
    <row r="42" customFormat="false" ht="13.5" hidden="false" customHeight="true" outlineLevel="0" collapsed="false">
      <c r="A42" s="21"/>
      <c r="B42" s="22" t="s">
        <v>63</v>
      </c>
      <c r="C42" s="23" t="s">
        <v>67</v>
      </c>
      <c r="D42" s="24" t="s">
        <v>25</v>
      </c>
      <c r="E42" s="25" t="n">
        <v>1</v>
      </c>
      <c r="F42" s="25" t="n">
        <v>0</v>
      </c>
      <c r="G42" s="25" t="n">
        <v>2</v>
      </c>
      <c r="H42" s="25" t="n">
        <v>5</v>
      </c>
      <c r="I42" s="25" t="n">
        <v>3</v>
      </c>
      <c r="J42" s="25" t="n">
        <v>1</v>
      </c>
      <c r="K42" s="26" t="n">
        <f aca="false">SUM(E42:J42)</f>
        <v>12</v>
      </c>
      <c r="L42" s="27" t="n">
        <f aca="false">$E$8*E42+$F$8*F42+$G$8*G42+$H$8*H42+$I$8*I42+$J$8*J42</f>
        <v>84</v>
      </c>
      <c r="M42" s="25" t="n">
        <v>34</v>
      </c>
      <c r="N42" s="25" t="n">
        <v>25</v>
      </c>
      <c r="O42" s="28" t="n">
        <v>38</v>
      </c>
      <c r="P42" s="29"/>
      <c r="Q42" s="30" t="n">
        <v>26.95</v>
      </c>
      <c r="R42" s="31" t="n">
        <f aca="false">(O42-P42)/Q42</f>
        <v>1.4100185528757</v>
      </c>
      <c r="S42" s="30" t="n">
        <v>47</v>
      </c>
      <c r="T42" s="30" t="n">
        <v>35</v>
      </c>
      <c r="U42" s="32" t="n">
        <f aca="false">M42+S42</f>
        <v>81</v>
      </c>
      <c r="V42" s="28" t="n">
        <v>46</v>
      </c>
      <c r="W42" s="38" t="n">
        <v>35</v>
      </c>
      <c r="X42" s="6" t="n">
        <v>133</v>
      </c>
      <c r="Y42" s="25" t="n">
        <v>9</v>
      </c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</row>
    <row r="43" s="37" customFormat="true" ht="13.5" hidden="false" customHeight="true" outlineLevel="0" collapsed="false">
      <c r="A43" s="21" t="n">
        <v>10</v>
      </c>
      <c r="B43" s="22" t="s">
        <v>68</v>
      </c>
      <c r="C43" s="23" t="s">
        <v>69</v>
      </c>
      <c r="D43" s="24" t="s">
        <v>25</v>
      </c>
      <c r="E43" s="25" t="n">
        <v>3</v>
      </c>
      <c r="F43" s="25" t="n">
        <v>5</v>
      </c>
      <c r="G43" s="25" t="n">
        <v>6</v>
      </c>
      <c r="H43" s="25" t="n">
        <v>1</v>
      </c>
      <c r="I43" s="25" t="n">
        <v>0</v>
      </c>
      <c r="J43" s="25" t="n">
        <v>0</v>
      </c>
      <c r="K43" s="26" t="n">
        <f aca="false">SUM(E43:J43)</f>
        <v>15</v>
      </c>
      <c r="L43" s="27" t="n">
        <f aca="false">$E$8*E43+$F$8*F43+$G$8*G43+$H$8*H43+$I$8*I43+$J$8*J43</f>
        <v>130</v>
      </c>
      <c r="M43" s="25" t="n">
        <v>9</v>
      </c>
      <c r="N43" s="25" t="n">
        <v>8</v>
      </c>
      <c r="O43" s="28" t="n">
        <v>51</v>
      </c>
      <c r="P43" s="29"/>
      <c r="Q43" s="30" t="n">
        <v>25.35</v>
      </c>
      <c r="R43" s="31" t="n">
        <f aca="false">(O43-P43)/Q43</f>
        <v>2.01183431952663</v>
      </c>
      <c r="S43" s="30" t="n">
        <v>22</v>
      </c>
      <c r="T43" s="30" t="n">
        <v>16</v>
      </c>
      <c r="U43" s="32" t="n">
        <f aca="false">M43+S43</f>
        <v>31</v>
      </c>
      <c r="V43" s="28" t="n">
        <v>12</v>
      </c>
      <c r="W43" s="38" t="n">
        <v>9</v>
      </c>
      <c r="X43" s="6" t="n">
        <v>135</v>
      </c>
      <c r="Y43" s="25" t="n">
        <v>10</v>
      </c>
    </row>
    <row r="44" customFormat="false" ht="13.5" hidden="false" customHeight="true" outlineLevel="0" collapsed="false">
      <c r="A44" s="21" t="n">
        <v>9</v>
      </c>
      <c r="B44" s="22" t="s">
        <v>68</v>
      </c>
      <c r="C44" s="23" t="s">
        <v>70</v>
      </c>
      <c r="D44" s="24" t="s">
        <v>29</v>
      </c>
      <c r="E44" s="25" t="n">
        <v>0</v>
      </c>
      <c r="F44" s="25" t="n">
        <v>5</v>
      </c>
      <c r="G44" s="25" t="n">
        <v>4</v>
      </c>
      <c r="H44" s="25" t="n">
        <v>2</v>
      </c>
      <c r="I44" s="25" t="n">
        <v>1</v>
      </c>
      <c r="J44" s="25" t="n">
        <v>0</v>
      </c>
      <c r="K44" s="26" t="n">
        <f aca="false">SUM(E44:J44)</f>
        <v>12</v>
      </c>
      <c r="L44" s="27" t="n">
        <f aca="false">$E$8*E44+$F$8*F44+$G$8*G44+$H$8*H44+$I$8*I44+$J$8*J44</f>
        <v>97</v>
      </c>
      <c r="M44" s="25" t="n">
        <v>30</v>
      </c>
      <c r="N44" s="25" t="n">
        <v>8</v>
      </c>
      <c r="O44" s="28" t="n">
        <v>41</v>
      </c>
      <c r="P44" s="29"/>
      <c r="Q44" s="30" t="n">
        <v>23.82</v>
      </c>
      <c r="R44" s="31" t="n">
        <f aca="false">(O44-P44)/Q44</f>
        <v>1.72124265323258</v>
      </c>
      <c r="S44" s="30" t="n">
        <v>34</v>
      </c>
      <c r="T44" s="30" t="n">
        <v>9</v>
      </c>
      <c r="U44" s="32" t="n">
        <f aca="false">M44+S44</f>
        <v>64</v>
      </c>
      <c r="V44" s="28" t="n">
        <v>35</v>
      </c>
      <c r="W44" s="38" t="n">
        <v>8</v>
      </c>
      <c r="X44" s="6" t="n">
        <v>135</v>
      </c>
      <c r="Y44" s="25" t="n">
        <v>10</v>
      </c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</row>
    <row r="45" customFormat="false" ht="13.5" hidden="false" customHeight="true" outlineLevel="0" collapsed="false">
      <c r="A45" s="21" t="n">
        <v>11</v>
      </c>
      <c r="B45" s="22" t="s">
        <v>68</v>
      </c>
      <c r="C45" s="46" t="s">
        <v>71</v>
      </c>
      <c r="D45" s="24" t="s">
        <v>25</v>
      </c>
      <c r="E45" s="25" t="n">
        <v>0</v>
      </c>
      <c r="F45" s="25" t="n">
        <v>1</v>
      </c>
      <c r="G45" s="25" t="n">
        <v>4</v>
      </c>
      <c r="H45" s="25" t="n">
        <v>1</v>
      </c>
      <c r="I45" s="25" t="n">
        <v>3</v>
      </c>
      <c r="J45" s="25" t="n">
        <v>1</v>
      </c>
      <c r="K45" s="26" t="n">
        <f aca="false">SUM(E45:J45)</f>
        <v>10</v>
      </c>
      <c r="L45" s="27" t="n">
        <f aca="false">$E$8*E45+$F$8*F45+$G$8*G45+$H$8*H45+$I$8*I45+$J$8*J45</f>
        <v>71</v>
      </c>
      <c r="M45" s="25" t="n">
        <v>41</v>
      </c>
      <c r="N45" s="25" t="n">
        <v>31</v>
      </c>
      <c r="O45" s="28" t="n">
        <v>54</v>
      </c>
      <c r="P45" s="29"/>
      <c r="Q45" s="30" t="n">
        <v>31.58</v>
      </c>
      <c r="R45" s="31" t="n">
        <f aca="false">(O45-P45)/Q45</f>
        <v>1.70994300189994</v>
      </c>
      <c r="S45" s="30" t="n">
        <v>35</v>
      </c>
      <c r="T45" s="30" t="n">
        <v>26</v>
      </c>
      <c r="U45" s="32" t="n">
        <f aca="false">M45+S45</f>
        <v>76</v>
      </c>
      <c r="V45" s="28" t="n">
        <v>43</v>
      </c>
      <c r="W45" s="38" t="n">
        <v>32</v>
      </c>
      <c r="X45" s="6" t="n">
        <v>135</v>
      </c>
      <c r="Y45" s="25" t="n">
        <v>10</v>
      </c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</row>
    <row r="46" customFormat="false" ht="13.5" hidden="false" customHeight="true" outlineLevel="0" collapsed="false">
      <c r="A46" s="21" t="n">
        <v>12</v>
      </c>
      <c r="B46" s="22" t="s">
        <v>68</v>
      </c>
      <c r="C46" s="41" t="s">
        <v>72</v>
      </c>
      <c r="D46" s="24" t="s">
        <v>25</v>
      </c>
      <c r="E46" s="25" t="n">
        <v>0</v>
      </c>
      <c r="F46" s="25" t="n">
        <v>3</v>
      </c>
      <c r="G46" s="25" t="n">
        <v>2</v>
      </c>
      <c r="H46" s="25" t="n">
        <v>1</v>
      </c>
      <c r="I46" s="25" t="n">
        <v>1</v>
      </c>
      <c r="J46" s="25" t="n">
        <v>0</v>
      </c>
      <c r="K46" s="26" t="n">
        <f aca="false">SUM(E46:J46)</f>
        <v>7</v>
      </c>
      <c r="L46" s="27" t="n">
        <f aca="false">$E$8*E46+$F$8*F46+$G$8*G46+$H$8*H46+$I$8*I46+$J$8*J46</f>
        <v>56</v>
      </c>
      <c r="M46" s="25" t="n">
        <v>43</v>
      </c>
      <c r="N46" s="25" t="n">
        <v>32</v>
      </c>
      <c r="O46" s="28" t="n">
        <v>42</v>
      </c>
      <c r="P46" s="29"/>
      <c r="Q46" s="30" t="n">
        <v>25.83</v>
      </c>
      <c r="R46" s="31" t="n">
        <f aca="false">(O46-P46)/Q46</f>
        <v>1.6260162601626</v>
      </c>
      <c r="S46" s="30" t="n">
        <v>38</v>
      </c>
      <c r="T46" s="30" t="n">
        <v>29</v>
      </c>
      <c r="U46" s="32" t="n">
        <f aca="false">M46+S46</f>
        <v>81</v>
      </c>
      <c r="V46" s="28" t="n">
        <v>45</v>
      </c>
      <c r="W46" s="38" t="n">
        <v>34</v>
      </c>
      <c r="X46" s="6" t="n">
        <v>135</v>
      </c>
      <c r="Y46" s="25" t="n">
        <v>10</v>
      </c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</row>
    <row r="47" s="37" customFormat="true" ht="14.65" hidden="false" customHeight="true" outlineLevel="0" collapsed="false">
      <c r="A47" s="21" t="n">
        <v>17</v>
      </c>
      <c r="B47" s="22" t="s">
        <v>73</v>
      </c>
      <c r="C47" s="47" t="s">
        <v>74</v>
      </c>
      <c r="D47" s="24" t="s">
        <v>25</v>
      </c>
      <c r="E47" s="25" t="n">
        <v>0</v>
      </c>
      <c r="F47" s="25" t="n">
        <v>2</v>
      </c>
      <c r="G47" s="25" t="n">
        <v>4</v>
      </c>
      <c r="H47" s="25" t="n">
        <v>4</v>
      </c>
      <c r="I47" s="25" t="n">
        <v>1</v>
      </c>
      <c r="J47" s="25" t="n">
        <v>0</v>
      </c>
      <c r="K47" s="26" t="n">
        <f aca="false">SUM(E47:J47)</f>
        <v>11</v>
      </c>
      <c r="L47" s="27" t="n">
        <f aca="false">$E$8*E47+$F$8*F47+$G$8*G47+$H$8*H47+$I$8*I47+$J$8*J47</f>
        <v>84</v>
      </c>
      <c r="M47" s="25" t="n">
        <v>35</v>
      </c>
      <c r="N47" s="25" t="n">
        <v>26</v>
      </c>
      <c r="O47" s="28" t="n">
        <v>43</v>
      </c>
      <c r="P47" s="29"/>
      <c r="Q47" s="30" t="n">
        <v>18.58</v>
      </c>
      <c r="R47" s="31" t="n">
        <f aca="false">(O47-P47)/Q47</f>
        <v>2.31431646932185</v>
      </c>
      <c r="S47" s="30" t="n">
        <v>14</v>
      </c>
      <c r="T47" s="30" t="n">
        <v>12</v>
      </c>
      <c r="U47" s="32" t="n">
        <f aca="false">M47+S47</f>
        <v>49</v>
      </c>
      <c r="V47" s="28" t="n">
        <v>24</v>
      </c>
      <c r="W47" s="38" t="n">
        <v>19</v>
      </c>
      <c r="X47" s="6" t="n">
        <v>140</v>
      </c>
      <c r="Y47" s="25" t="n">
        <v>11</v>
      </c>
    </row>
    <row r="48" customFormat="false" ht="12.8" hidden="false" customHeight="false" outlineLevel="0" collapsed="false">
      <c r="A48" s="21" t="n">
        <v>15</v>
      </c>
      <c r="B48" s="22" t="s">
        <v>73</v>
      </c>
      <c r="C48" s="43" t="s">
        <v>75</v>
      </c>
      <c r="D48" s="24" t="s">
        <v>25</v>
      </c>
      <c r="E48" s="25" t="n">
        <v>0</v>
      </c>
      <c r="F48" s="25" t="n">
        <v>2</v>
      </c>
      <c r="G48" s="25" t="n">
        <v>1</v>
      </c>
      <c r="H48" s="25" t="n">
        <v>2</v>
      </c>
      <c r="I48" s="25" t="n">
        <v>0</v>
      </c>
      <c r="J48" s="25" t="n">
        <v>1</v>
      </c>
      <c r="K48" s="26" t="n">
        <f aca="false">SUM(E48:J48)</f>
        <v>6</v>
      </c>
      <c r="L48" s="27" t="n">
        <f aca="false">$E$8*E48+$F$8*F48+$G$8*G48+$H$8*H48+$I$8*I48+$J$8*J48</f>
        <v>45</v>
      </c>
      <c r="M48" s="25" t="n">
        <v>46</v>
      </c>
      <c r="N48" s="25" t="n">
        <v>35</v>
      </c>
      <c r="O48" s="28" t="n">
        <v>39</v>
      </c>
      <c r="P48" s="29"/>
      <c r="Q48" s="30" t="n">
        <v>16.76</v>
      </c>
      <c r="R48" s="31" t="n">
        <f aca="false">(O48-P48)/Q48</f>
        <v>2.32696897374702</v>
      </c>
      <c r="S48" s="30" t="n">
        <v>13</v>
      </c>
      <c r="T48" s="30" t="n">
        <v>11</v>
      </c>
      <c r="U48" s="32" t="n">
        <f aca="false">M48+S48</f>
        <v>59</v>
      </c>
      <c r="V48" s="28" t="n">
        <v>33</v>
      </c>
      <c r="W48" s="38" t="n">
        <v>26</v>
      </c>
      <c r="X48" s="6" t="n">
        <v>140</v>
      </c>
      <c r="Y48" s="45" t="n">
        <v>11</v>
      </c>
    </row>
    <row r="49" customFormat="false" ht="12.8" hidden="false" customHeight="false" outlineLevel="0" collapsed="false">
      <c r="A49" s="21" t="n">
        <v>16</v>
      </c>
      <c r="B49" s="22" t="s">
        <v>73</v>
      </c>
      <c r="C49" s="39" t="s">
        <v>76</v>
      </c>
      <c r="D49" s="24" t="s">
        <v>25</v>
      </c>
      <c r="E49" s="25" t="n">
        <v>1</v>
      </c>
      <c r="F49" s="25" t="n">
        <v>2</v>
      </c>
      <c r="G49" s="25" t="n">
        <v>2</v>
      </c>
      <c r="H49" s="25" t="n">
        <v>2</v>
      </c>
      <c r="I49" s="25" t="n">
        <v>3</v>
      </c>
      <c r="J49" s="25" t="n">
        <v>0</v>
      </c>
      <c r="K49" s="26" t="n">
        <f aca="false">SUM(E49:J49)</f>
        <v>10</v>
      </c>
      <c r="L49" s="27" t="n">
        <f aca="false">$E$8*E49+$F$8*F49+$G$8*G49+$H$8*H49+$I$8*I49+$J$8*J49</f>
        <v>76</v>
      </c>
      <c r="M49" s="25" t="n">
        <v>40</v>
      </c>
      <c r="N49" s="25" t="n">
        <v>30</v>
      </c>
      <c r="O49" s="28" t="n">
        <v>33</v>
      </c>
      <c r="P49" s="29"/>
      <c r="Q49" s="30" t="n">
        <v>19.08</v>
      </c>
      <c r="R49" s="31" t="n">
        <f aca="false">(O49-P49)/Q49</f>
        <v>1.72955974842767</v>
      </c>
      <c r="S49" s="30" t="n">
        <v>33</v>
      </c>
      <c r="T49" s="30" t="n">
        <v>25</v>
      </c>
      <c r="U49" s="32" t="n">
        <f aca="false">M49+S49</f>
        <v>73</v>
      </c>
      <c r="V49" s="28" t="n">
        <v>41</v>
      </c>
      <c r="W49" s="38" t="n">
        <v>31</v>
      </c>
      <c r="X49" s="6" t="n">
        <v>140</v>
      </c>
      <c r="Y49" s="45" t="n">
        <v>11</v>
      </c>
    </row>
    <row r="50" customFormat="false" ht="12.8" hidden="false" customHeight="false" outlineLevel="0" collapsed="false">
      <c r="A50" s="21" t="n">
        <v>14</v>
      </c>
      <c r="B50" s="22" t="s">
        <v>73</v>
      </c>
      <c r="C50" s="48" t="s">
        <v>77</v>
      </c>
      <c r="D50" s="24" t="s">
        <v>29</v>
      </c>
      <c r="E50" s="25" t="n">
        <v>0</v>
      </c>
      <c r="F50" s="25" t="n">
        <v>0</v>
      </c>
      <c r="G50" s="25" t="n">
        <v>4</v>
      </c>
      <c r="H50" s="25" t="n">
        <v>4</v>
      </c>
      <c r="I50" s="25" t="n">
        <v>4</v>
      </c>
      <c r="J50" s="25" t="n">
        <v>0</v>
      </c>
      <c r="K50" s="26" t="n">
        <f aca="false">SUM(E50:J50)</f>
        <v>12</v>
      </c>
      <c r="L50" s="27" t="n">
        <f aca="false">$E$8*E50+$F$8*F50+$G$8*G50+$H$8*H50+$I$8*I50+$J$8*J50</f>
        <v>84</v>
      </c>
      <c r="M50" s="25" t="n">
        <v>36</v>
      </c>
      <c r="N50" s="25" t="n">
        <v>10</v>
      </c>
      <c r="O50" s="28" t="n">
        <v>31</v>
      </c>
      <c r="P50" s="29"/>
      <c r="Q50" s="30" t="n">
        <v>19.47</v>
      </c>
      <c r="R50" s="31" t="n">
        <f aca="false">(O50-P50)/Q50</f>
        <v>1.59219311761685</v>
      </c>
      <c r="S50" s="30" t="n">
        <v>39</v>
      </c>
      <c r="T50" s="30" t="n">
        <v>10</v>
      </c>
      <c r="U50" s="32" t="n">
        <f aca="false">M50+S50</f>
        <v>75</v>
      </c>
      <c r="V50" s="28" t="n">
        <v>42</v>
      </c>
      <c r="W50" s="38" t="n">
        <v>11</v>
      </c>
      <c r="X50" s="6" t="n">
        <v>140</v>
      </c>
      <c r="Y50" s="45" t="n">
        <v>11</v>
      </c>
    </row>
    <row r="51" s="37" customFormat="true" ht="12.8" hidden="false" customHeight="false" outlineLevel="0" collapsed="false">
      <c r="A51" s="21" t="n">
        <v>25</v>
      </c>
      <c r="B51" s="22" t="s">
        <v>78</v>
      </c>
      <c r="C51" s="49" t="s">
        <v>79</v>
      </c>
      <c r="D51" s="24" t="s">
        <v>25</v>
      </c>
      <c r="E51" s="25" t="n">
        <v>0</v>
      </c>
      <c r="F51" s="25" t="n">
        <v>1</v>
      </c>
      <c r="G51" s="25" t="n">
        <v>3</v>
      </c>
      <c r="H51" s="25" t="n">
        <v>1</v>
      </c>
      <c r="I51" s="25" t="n">
        <v>1</v>
      </c>
      <c r="J51" s="25" t="n">
        <v>0</v>
      </c>
      <c r="K51" s="26" t="n">
        <f aca="false">SUM(E51:J51)</f>
        <v>6</v>
      </c>
      <c r="L51" s="27" t="n">
        <f aca="false">$E$8*E51+$F$8*F51+$G$8*G51+$H$8*H51+$I$8*I51+$J$8*J51</f>
        <v>46</v>
      </c>
      <c r="M51" s="25" t="n">
        <v>45</v>
      </c>
      <c r="N51" s="25" t="n">
        <v>34</v>
      </c>
      <c r="O51" s="28" t="n">
        <v>46</v>
      </c>
      <c r="P51" s="29"/>
      <c r="Q51" s="30" t="n">
        <v>24.89</v>
      </c>
      <c r="R51" s="31" t="n">
        <f aca="false">(O51-P51)/Q51</f>
        <v>1.84813177983126</v>
      </c>
      <c r="S51" s="30" t="n">
        <v>28</v>
      </c>
      <c r="T51" s="30" t="n">
        <v>21</v>
      </c>
      <c r="U51" s="32" t="n">
        <f aca="false">M51+S51</f>
        <v>73</v>
      </c>
      <c r="V51" s="28" t="n">
        <v>40</v>
      </c>
      <c r="W51" s="38" t="n">
        <v>30</v>
      </c>
      <c r="X51" s="35" t="n">
        <v>165</v>
      </c>
      <c r="Y51" s="25" t="n">
        <v>12</v>
      </c>
    </row>
    <row r="52" customFormat="false" ht="12.8" hidden="false" customHeight="false" outlineLevel="0" collapsed="false">
      <c r="A52" s="21" t="n">
        <v>23</v>
      </c>
      <c r="B52" s="22" t="s">
        <v>78</v>
      </c>
      <c r="C52" s="23" t="s">
        <v>80</v>
      </c>
      <c r="D52" s="24" t="s">
        <v>25</v>
      </c>
      <c r="E52" s="25" t="n">
        <v>0</v>
      </c>
      <c r="F52" s="25" t="n">
        <v>1</v>
      </c>
      <c r="G52" s="25" t="n">
        <v>0</v>
      </c>
      <c r="H52" s="25" t="n">
        <v>7</v>
      </c>
      <c r="I52" s="25" t="n">
        <v>4</v>
      </c>
      <c r="J52" s="25" t="n">
        <v>0</v>
      </c>
      <c r="K52" s="26" t="n">
        <f aca="false">SUM(E52:J52)</f>
        <v>12</v>
      </c>
      <c r="L52" s="27" t="n">
        <f aca="false">$E$8*E52+$F$8*F52+$G$8*G52+$H$8*H52+$I$8*I52+$J$8*J52</f>
        <v>82</v>
      </c>
      <c r="M52" s="25" t="n">
        <v>38</v>
      </c>
      <c r="N52" s="25" t="n">
        <v>28</v>
      </c>
      <c r="O52" s="28" t="n">
        <v>43</v>
      </c>
      <c r="P52" s="29"/>
      <c r="Q52" s="30" t="n">
        <v>21.81</v>
      </c>
      <c r="R52" s="31" t="n">
        <f aca="false">(O52-P52)/Q52</f>
        <v>1.97157267308574</v>
      </c>
      <c r="S52" s="30" t="n">
        <v>24</v>
      </c>
      <c r="T52" s="30" t="n">
        <v>18</v>
      </c>
      <c r="U52" s="32" t="n">
        <f aca="false">M52+S52</f>
        <v>62</v>
      </c>
      <c r="V52" s="28" t="n">
        <v>34</v>
      </c>
      <c r="W52" s="38" t="n">
        <v>27</v>
      </c>
      <c r="X52" s="35" t="n">
        <v>165</v>
      </c>
      <c r="Y52" s="50" t="s">
        <v>81</v>
      </c>
    </row>
    <row r="53" customFormat="false" ht="12.8" hidden="false" customHeight="false" outlineLevel="0" collapsed="false">
      <c r="A53" s="21" t="n">
        <v>24</v>
      </c>
      <c r="B53" s="22" t="s">
        <v>78</v>
      </c>
      <c r="C53" s="49" t="s">
        <v>82</v>
      </c>
      <c r="D53" s="24" t="s">
        <v>25</v>
      </c>
      <c r="E53" s="25" t="n">
        <v>0</v>
      </c>
      <c r="F53" s="25" t="n">
        <v>1</v>
      </c>
      <c r="G53" s="25" t="n">
        <v>1</v>
      </c>
      <c r="H53" s="25" t="n">
        <v>2</v>
      </c>
      <c r="I53" s="25" t="n">
        <v>4</v>
      </c>
      <c r="J53" s="25" t="n">
        <v>0</v>
      </c>
      <c r="K53" s="26" t="n">
        <f aca="false">SUM(E53:J53)</f>
        <v>8</v>
      </c>
      <c r="L53" s="27" t="n">
        <f aca="false">$E$8*E53+$F$8*F53+$G$8*G53+$H$8*H53+$I$8*I53+$J$8*J53</f>
        <v>55</v>
      </c>
      <c r="M53" s="25" t="n">
        <v>44</v>
      </c>
      <c r="N53" s="25" t="n">
        <v>33</v>
      </c>
      <c r="O53" s="28" t="n">
        <v>27</v>
      </c>
      <c r="P53" s="29"/>
      <c r="Q53" s="30" t="n">
        <v>15.84</v>
      </c>
      <c r="R53" s="31" t="n">
        <f aca="false">(O53-P53)/Q53</f>
        <v>1.70454545454545</v>
      </c>
      <c r="S53" s="30" t="n">
        <v>36</v>
      </c>
      <c r="T53" s="30" t="n">
        <v>27</v>
      </c>
      <c r="U53" s="32" t="n">
        <f aca="false">M53+S53</f>
        <v>80</v>
      </c>
      <c r="V53" s="28" t="n">
        <v>44</v>
      </c>
      <c r="W53" s="38" t="n">
        <v>33</v>
      </c>
      <c r="X53" s="35" t="n">
        <v>165</v>
      </c>
      <c r="Y53" s="50" t="s">
        <v>81</v>
      </c>
    </row>
    <row r="54" customFormat="false" ht="12.8" hidden="false" customHeight="false" outlineLevel="0" collapsed="false">
      <c r="A54" s="21" t="n">
        <v>22</v>
      </c>
      <c r="B54" s="22" t="s">
        <v>78</v>
      </c>
      <c r="C54" s="49" t="s">
        <v>83</v>
      </c>
      <c r="D54" s="24" t="s">
        <v>29</v>
      </c>
      <c r="E54" s="25" t="n">
        <v>1</v>
      </c>
      <c r="F54" s="25" t="n">
        <v>2</v>
      </c>
      <c r="G54" s="25" t="n">
        <v>1</v>
      </c>
      <c r="H54" s="25" t="n">
        <v>1</v>
      </c>
      <c r="I54" s="25" t="n">
        <v>0</v>
      </c>
      <c r="J54" s="25" t="n">
        <v>0</v>
      </c>
      <c r="K54" s="26" t="n">
        <f aca="false">SUM(E54:J54)</f>
        <v>5</v>
      </c>
      <c r="L54" s="27" t="n">
        <f aca="false">$E$8*E54+$F$8*F54+$G$8*G54+$H$8*H54+$I$8*I54+$J$8*J54</f>
        <v>43</v>
      </c>
      <c r="M54" s="25" t="n">
        <v>47</v>
      </c>
      <c r="N54" s="25" t="n">
        <v>12</v>
      </c>
      <c r="O54" s="28" t="n">
        <v>42</v>
      </c>
      <c r="P54" s="51"/>
      <c r="Q54" s="30" t="n">
        <v>27.32</v>
      </c>
      <c r="R54" s="31" t="n">
        <f aca="false">(O54-P54)/Q54</f>
        <v>1.53733528550512</v>
      </c>
      <c r="S54" s="30" t="n">
        <v>44</v>
      </c>
      <c r="T54" s="30" t="n">
        <v>12</v>
      </c>
      <c r="U54" s="32" t="n">
        <f aca="false">M54+S54</f>
        <v>91</v>
      </c>
      <c r="V54" s="28" t="n">
        <v>47</v>
      </c>
      <c r="W54" s="38" t="n">
        <v>12</v>
      </c>
      <c r="X54" s="35" t="n">
        <v>165</v>
      </c>
      <c r="Y54" s="50" t="s">
        <v>81</v>
      </c>
    </row>
    <row r="55" s="37" customFormat="true" ht="12.8" hidden="false" customHeight="false" outlineLevel="0" collapsed="false">
      <c r="A55" s="21" t="n">
        <v>21</v>
      </c>
      <c r="B55" s="22" t="s">
        <v>40</v>
      </c>
      <c r="C55" s="39" t="s">
        <v>84</v>
      </c>
      <c r="D55" s="24" t="s">
        <v>25</v>
      </c>
      <c r="E55" s="25" t="n">
        <v>4</v>
      </c>
      <c r="F55" s="25" t="n">
        <v>2</v>
      </c>
      <c r="G55" s="25" t="n">
        <v>5</v>
      </c>
      <c r="H55" s="25" t="n">
        <v>1</v>
      </c>
      <c r="I55" s="25" t="n">
        <v>1</v>
      </c>
      <c r="J55" s="25" t="n">
        <v>0</v>
      </c>
      <c r="K55" s="26" t="n">
        <f aca="false">SUM(E55:J55)</f>
        <v>13</v>
      </c>
      <c r="L55" s="27" t="n">
        <f aca="false">$E$8*E55+$F$8*F55+$G$8*G55+$H$8*H55+$I$8*I55+$J$8*J55</f>
        <v>111</v>
      </c>
      <c r="M55" s="25" t="n">
        <v>26</v>
      </c>
      <c r="N55" s="25" t="n">
        <v>20</v>
      </c>
      <c r="O55" s="28" t="n">
        <v>49</v>
      </c>
      <c r="P55" s="29"/>
      <c r="Q55" s="30" t="n">
        <v>20.53</v>
      </c>
      <c r="R55" s="31" t="n">
        <f aca="false">(O55-P55)/Q55</f>
        <v>2.38675109595714</v>
      </c>
      <c r="S55" s="30" t="n">
        <v>12</v>
      </c>
      <c r="T55" s="30" t="n">
        <v>10</v>
      </c>
      <c r="U55" s="32" t="n">
        <f aca="false">M55+S55</f>
        <v>38</v>
      </c>
      <c r="V55" s="28" t="n">
        <v>16</v>
      </c>
      <c r="W55" s="38" t="n">
        <v>13</v>
      </c>
      <c r="X55" s="35" t="n">
        <v>78</v>
      </c>
      <c r="Y55" s="50" t="s">
        <v>85</v>
      </c>
    </row>
    <row r="57" customFormat="false" ht="12.8" hidden="false" customHeight="false" outlineLevel="0" collapsed="false">
      <c r="B57" s="52" t="s">
        <v>86</v>
      </c>
    </row>
    <row r="58" customFormat="false" ht="12.8" hidden="false" customHeight="false" outlineLevel="0" collapsed="false">
      <c r="B58" s="53" t="s">
        <v>87</v>
      </c>
    </row>
    <row r="59" customFormat="false" ht="12.8" hidden="false" customHeight="false" outlineLevel="0" collapsed="false">
      <c r="B59" s="53" t="s">
        <v>88</v>
      </c>
    </row>
    <row r="60" customFormat="false" ht="12.8" hidden="false" customHeight="false" outlineLevel="0" collapsed="false">
      <c r="B60" s="53" t="s">
        <v>89</v>
      </c>
    </row>
    <row r="1048575" customFormat="false" ht="12.75" hidden="false" customHeight="true" outlineLevel="0" collapsed="false"/>
    <row r="1048576" customFormat="false" ht="12.8" hidden="false" customHeight="true" outlineLevel="0" collapsed="false"/>
  </sheetData>
  <autoFilter ref="A8:Y55"/>
  <mergeCells count="8">
    <mergeCell ref="B2:X2"/>
    <mergeCell ref="B3:X3"/>
    <mergeCell ref="B4:X4"/>
    <mergeCell ref="B5:X5"/>
    <mergeCell ref="B6:X6"/>
    <mergeCell ref="E7:N7"/>
    <mergeCell ref="O7:T7"/>
    <mergeCell ref="U7:W7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1447</TotalTime>
  <Application>LibreOffice/25.2.5.2$Windows_X86_64 LibreOffice_project/03d19516eb2e1dd5d4ccd751a0d6f35f35e08022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2021-09-24T19:00:39Z</dcterms:created>
  <dc:creator>Giedrius Valeika</dc:creator>
  <dc:description/>
  <dc:language>lt-LT</dc:language>
  <cp:lastModifiedBy>Ernestas Vaitkevičius</cp:lastModifiedBy>
  <cp:lastPrinted>2022-09-29T13:18:30Z</cp:lastPrinted>
  <dcterms:modified xsi:type="dcterms:W3CDTF">2025-09-25T15:39:14Z</dcterms:modified>
  <cp:revision>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