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GŽ šaudyma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<sst xmlns="http://schemas.openxmlformats.org/spreadsheetml/2006/main" count="57" uniqueCount="47">
  <si>
    <t xml:space="preserve">12-osios Tėvynės gynėjų žaidynės 2025</t>
  </si>
  <si>
    <t xml:space="preserve">Komanda</t>
  </si>
  <si>
    <t xml:space="preserve">Vardas, pavardė</t>
  </si>
  <si>
    <t xml:space="preserve">1 pratimas</t>
  </si>
  <si>
    <t xml:space="preserve">2 pratimas</t>
  </si>
  <si>
    <t xml:space="preserve">3 pratimas</t>
  </si>
  <si>
    <t xml:space="preserve">Asm. Rezultatas</t>
  </si>
  <si>
    <t xml:space="preserve">Kom. Rezultatas</t>
  </si>
  <si>
    <t xml:space="preserve">Taškai</t>
  </si>
  <si>
    <t xml:space="preserve">Laikas</t>
  </si>
  <si>
    <t xml:space="preserve">HIT FACTOR</t>
  </si>
  <si>
    <t xml:space="preserve">Vieta</t>
  </si>
  <si>
    <t xml:space="preserve">Asm. Vieta</t>
  </si>
  <si>
    <t xml:space="preserve">Kom. Vieta</t>
  </si>
  <si>
    <t xml:space="preserve">VAT</t>
  </si>
  <si>
    <t xml:space="preserve">Arvydas Vaitekūnas</t>
  </si>
  <si>
    <t xml:space="preserve">Miroslav Nedveckij</t>
  </si>
  <si>
    <t xml:space="preserve">Vitalijus Mižigurskis</t>
  </si>
  <si>
    <t xml:space="preserve">Arnas Pagojus</t>
  </si>
  <si>
    <t xml:space="preserve">Lietuvos policija</t>
  </si>
  <si>
    <t xml:space="preserve">Andrius Šepetys</t>
  </si>
  <si>
    <t xml:space="preserve">Giedrius Valeika</t>
  </si>
  <si>
    <t xml:space="preserve">Rolandas Žičkis</t>
  </si>
  <si>
    <t xml:space="preserve">Rasa Bačanskienė</t>
  </si>
  <si>
    <t xml:space="preserve">Lietuvos kariuomenė</t>
  </si>
  <si>
    <t xml:space="preserve">Andrius Gamulis</t>
  </si>
  <si>
    <t xml:space="preserve">Raimundas Vizgirda</t>
  </si>
  <si>
    <t xml:space="preserve">Osvaldas Juškevičius</t>
  </si>
  <si>
    <t xml:space="preserve">Aurimas Sluckas</t>
  </si>
  <si>
    <t xml:space="preserve">VSAT</t>
  </si>
  <si>
    <t xml:space="preserve">Lech Cimoš</t>
  </si>
  <si>
    <t xml:space="preserve">Saulius Gečelda</t>
  </si>
  <si>
    <t xml:space="preserve">Simonas Baltrušaitis</t>
  </si>
  <si>
    <t xml:space="preserve">Karolis Sūnelaitis</t>
  </si>
  <si>
    <t xml:space="preserve">LKT</t>
  </si>
  <si>
    <t xml:space="preserve">Valerius Eidukaitis</t>
  </si>
  <si>
    <t xml:space="preserve">Pavelas Šilobritas</t>
  </si>
  <si>
    <t xml:space="preserve">Vilius Soraka</t>
  </si>
  <si>
    <t xml:space="preserve">Tomas Masiulionis</t>
  </si>
  <si>
    <t xml:space="preserve">VST</t>
  </si>
  <si>
    <t xml:space="preserve">Vitalijus Grinčenko</t>
  </si>
  <si>
    <t xml:space="preserve">Gytis Furmanavičius</t>
  </si>
  <si>
    <t xml:space="preserve">Deividas Razumas</t>
  </si>
  <si>
    <t xml:space="preserve">Martynas Matukaitis</t>
  </si>
  <si>
    <t xml:space="preserve">MD</t>
  </si>
  <si>
    <t xml:space="preserve">Konstantinas Ceinorius</t>
  </si>
  <si>
    <t xml:space="preserve">Andrius Bareika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</si>
</sst>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sz val="20"/>
      <name val="Arial"/>
      <family val="2"/>
      <charset val="186"/>
    </font>
    <font>
      <b val="true"/>
      <i val="true"/>
      <sz val="14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Arial"/>
      <family val="2"/>
      <charset val="186"/>
    </font>
    <font>
      <b val="true"/>
      <sz val="12"/>
      <name val="Times New Roman"/>
      <family val="1"/>
      <charset val="1"/>
    </font>
    <font>
      <sz val="12"/>
      <color rgb="FF00000A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 style="hair"/>
      <right style="thin"/>
      <top style="medium"/>
      <bottom style="hair"/>
      <diagonal/>
    </border>
    <border diagonalUp="false" diagonalDown="false">
      <left style="thin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9" fillId="2" borderId="3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1" fillId="0" borderId="11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4" fontId="11" fillId="0" borderId="12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4" borderId="11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5" fontId="11" fillId="0" borderId="13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11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11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 readingOrder="2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0" borderId="15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5" fontId="11" fillId="0" borderId="16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4" borderId="16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4" borderId="14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14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9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4" borderId="19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0" borderId="18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17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0" fillId="0" borderId="20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4" fillId="0" borderId="11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4" fillId="0" borderId="14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23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4" borderId="23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4" borderId="21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0" borderId="22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21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0" fillId="0" borderId="2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11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5" borderId="12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5" borderId="15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1" fillId="0" borderId="25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0" borderId="26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5" fontId="11" fillId="0" borderId="27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4" borderId="27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2" fillId="4" borderId="25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11" fillId="5" borderId="26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1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25" xfId="0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4" fontId="13" fillId="4" borderId="25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3" fillId="4" borderId="28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Z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P28" activeCellId="0" sqref="P28"/>
    </sheetView>
  </sheetViews>
  <sheetFormatPr defaultColWidth="8.859375" defaultRowHeight="15" customHeight="true" zeroHeight="false" outlineLevelRow="0" outlineLevelCol="0"/>
  <cols>
    <col collapsed="false" customWidth="true" hidden="false" outlineLevel="0" max="1" min="1" style="1" width="17.71"/>
    <col collapsed="false" customWidth="true" hidden="false" outlineLevel="0" max="2" min="2" style="1" width="21.85"/>
    <col collapsed="false" customWidth="true" hidden="false" outlineLevel="0" max="3" min="3" style="2" width="9.57"/>
    <col collapsed="false" customWidth="false" hidden="false" outlineLevel="0" max="4" min="4" style="2" width="8.86"/>
    <col collapsed="false" customWidth="true" hidden="false" outlineLevel="0" max="5" min="5" style="3" width="18"/>
    <col collapsed="false" customWidth="true" hidden="false" outlineLevel="0" max="6" min="6" style="3" width="9.71"/>
    <col collapsed="false" customWidth="true" hidden="false" outlineLevel="0" max="7" min="7" style="2" width="9.71"/>
    <col collapsed="false" customWidth="true" hidden="false" outlineLevel="0" max="8" min="8" style="2" width="8.71"/>
    <col collapsed="false" customWidth="true" hidden="false" outlineLevel="0" max="9" min="9" style="3" width="17"/>
    <col collapsed="false" customWidth="true" hidden="false" outlineLevel="0" max="10" min="10" style="2" width="7.86"/>
    <col collapsed="false" customWidth="true" hidden="false" outlineLevel="0" max="11" min="11" style="2" width="9.71"/>
    <col collapsed="false" customWidth="true" hidden="false" outlineLevel="0" max="12" min="12" style="2" width="8.71"/>
    <col collapsed="false" customWidth="true" hidden="false" outlineLevel="0" max="13" min="13" style="3" width="18.42"/>
    <col collapsed="false" customWidth="false" hidden="false" outlineLevel="0" max="14" min="14" style="3" width="8.86"/>
    <col collapsed="false" customWidth="true" hidden="false" outlineLevel="0" max="15" min="15" style="2" width="18"/>
    <col collapsed="false" customWidth="true" hidden="false" outlineLevel="0" max="16" min="16" style="3" width="17.57"/>
    <col collapsed="false" customWidth="true" hidden="false" outlineLevel="0" max="17" min="17" style="2" width="18"/>
    <col collapsed="false" customWidth="true" hidden="false" outlineLevel="0" max="18" min="18" style="2" width="11.57"/>
    <col collapsed="false" customWidth="false" hidden="false" outlineLevel="0" max="1014" min="19" style="3" width="8.86"/>
    <col collapsed="false" customWidth="true" hidden="false" outlineLevel="0" max="1018" min="1015" style="4" width="11.57"/>
    <col collapsed="false" customWidth="true" hidden="false" outlineLevel="0" max="16384" min="16379" style="4" width="11.57"/>
  </cols>
  <sheetData>
    <row r="1" customFormat="false" ht="15" hidden="false" customHeight="false" outlineLevel="0" collapsed="false">
      <c r="P1" s="5"/>
      <c r="R1" s="5"/>
    </row>
    <row r="2" customFormat="false" ht="15" hidden="false" customHeight="false" outlineLevel="0" collapsed="false"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customFormat="false" ht="15" hidden="false" customHeight="false" outlineLevel="0" collapsed="false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20.2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P4" s="5"/>
      <c r="R4" s="5"/>
    </row>
    <row r="5" customFormat="false" ht="15" hidden="false" customHeight="true" outlineLevel="0" collapsed="false">
      <c r="A5" s="9" t="s">
        <v>1</v>
      </c>
      <c r="B5" s="10" t="s">
        <v>2</v>
      </c>
      <c r="C5" s="11" t="s">
        <v>3</v>
      </c>
      <c r="D5" s="11"/>
      <c r="E5" s="11"/>
      <c r="F5" s="11"/>
      <c r="G5" s="11" t="s">
        <v>4</v>
      </c>
      <c r="H5" s="11"/>
      <c r="I5" s="11"/>
      <c r="J5" s="11"/>
      <c r="K5" s="11" t="s">
        <v>5</v>
      </c>
      <c r="L5" s="11"/>
      <c r="M5" s="11"/>
      <c r="N5" s="11"/>
      <c r="O5" s="12" t="s">
        <v>6</v>
      </c>
      <c r="P5" s="12"/>
      <c r="Q5" s="13" t="s">
        <v>7</v>
      </c>
      <c r="R5" s="13"/>
    </row>
    <row r="6" customFormat="false" ht="29.25" hidden="false" customHeight="true" outlineLevel="0" collapsed="false">
      <c r="A6" s="9"/>
      <c r="B6" s="10"/>
      <c r="C6" s="14" t="s">
        <v>8</v>
      </c>
      <c r="D6" s="15" t="s">
        <v>9</v>
      </c>
      <c r="E6" s="15" t="s">
        <v>10</v>
      </c>
      <c r="F6" s="14" t="s">
        <v>11</v>
      </c>
      <c r="G6" s="16" t="s">
        <v>8</v>
      </c>
      <c r="H6" s="15" t="s">
        <v>9</v>
      </c>
      <c r="I6" s="15" t="s">
        <v>10</v>
      </c>
      <c r="J6" s="17" t="s">
        <v>11</v>
      </c>
      <c r="K6" s="18" t="s">
        <v>8</v>
      </c>
      <c r="L6" s="14" t="s">
        <v>9</v>
      </c>
      <c r="M6" s="14" t="s">
        <v>10</v>
      </c>
      <c r="N6" s="19" t="s">
        <v>11</v>
      </c>
      <c r="O6" s="20" t="s">
        <v>10</v>
      </c>
      <c r="P6" s="21" t="s">
        <v>12</v>
      </c>
      <c r="Q6" s="20" t="s">
        <v>10</v>
      </c>
      <c r="R6" s="22" t="s">
        <v>13</v>
      </c>
    </row>
    <row r="7" s="34" customFormat="true" ht="15" hidden="false" customHeight="false" outlineLevel="0" collapsed="false">
      <c r="A7" s="23" t="s">
        <v>14</v>
      </c>
      <c r="B7" s="24" t="s">
        <v>15</v>
      </c>
      <c r="C7" s="25" t="n">
        <v>16</v>
      </c>
      <c r="D7" s="26" t="n">
        <v>6.13</v>
      </c>
      <c r="E7" s="27" t="n">
        <f aca="false">C7/D7</f>
        <v>2.61011419249592</v>
      </c>
      <c r="F7" s="28" t="n">
        <f aca="false">RANK(E7,E$7:E$34,0)</f>
        <v>1</v>
      </c>
      <c r="G7" s="25" t="n">
        <v>74</v>
      </c>
      <c r="H7" s="29" t="n">
        <v>35.29</v>
      </c>
      <c r="I7" s="27" t="n">
        <f aca="false">(G7/H7)</f>
        <v>2.09691130631907</v>
      </c>
      <c r="J7" s="28" t="n">
        <f aca="false">RANK(I7,I$7:I$34,0)</f>
        <v>1</v>
      </c>
      <c r="K7" s="25" t="n">
        <v>34</v>
      </c>
      <c r="L7" s="29" t="n">
        <v>14.35</v>
      </c>
      <c r="M7" s="27" t="n">
        <f aca="false">K7/L7</f>
        <v>2.36933797909408</v>
      </c>
      <c r="N7" s="28" t="n">
        <f aca="false">RANK(M7,M$7:M$34,0)</f>
        <v>3</v>
      </c>
      <c r="O7" s="25" t="n">
        <f aca="false">E7+I7+M7</f>
        <v>7.07636347790907</v>
      </c>
      <c r="P7" s="30" t="n">
        <f aca="false">RANK(O7,O$7:O$34,0)+COUNTIFS(O$7:O7,O7,M$7:M7,"&gt;"&amp;M7)</f>
        <v>1</v>
      </c>
      <c r="Q7" s="25" t="n">
        <f aca="false">SUM($O$7:$O$10)-MIN($O$7:$O$10)</f>
        <v>17.401138128892</v>
      </c>
      <c r="R7" s="31" t="n">
        <f aca="false">RANK(Q7,Q$7:Q$34,0)</f>
        <v>1</v>
      </c>
      <c r="S7" s="32"/>
      <c r="T7" s="32"/>
      <c r="U7" s="32"/>
      <c r="V7" s="33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</row>
    <row r="8" s="34" customFormat="true" ht="15" hidden="false" customHeight="false" outlineLevel="0" collapsed="false">
      <c r="A8" s="23"/>
      <c r="B8" s="35" t="s">
        <v>16</v>
      </c>
      <c r="C8" s="36" t="n">
        <v>14</v>
      </c>
      <c r="D8" s="37" t="n">
        <v>7.33</v>
      </c>
      <c r="E8" s="38" t="n">
        <f aca="false">C8/D8</f>
        <v>1.90995907230559</v>
      </c>
      <c r="F8" s="39" t="n">
        <f aca="false">RANK(E8,E$7:E$34,0)</f>
        <v>8</v>
      </c>
      <c r="G8" s="40" t="n">
        <v>25</v>
      </c>
      <c r="H8" s="37" t="n">
        <v>34.76</v>
      </c>
      <c r="I8" s="38" t="n">
        <f aca="false">(G8/H8)</f>
        <v>0.71921749136939</v>
      </c>
      <c r="J8" s="39" t="n">
        <f aca="false">RANK(I8,I$7:I$34,0)</f>
        <v>20</v>
      </c>
      <c r="K8" s="36" t="n">
        <v>29</v>
      </c>
      <c r="L8" s="37" t="n">
        <v>18.69</v>
      </c>
      <c r="M8" s="38" t="n">
        <f aca="false">K8/L8</f>
        <v>1.55163188871054</v>
      </c>
      <c r="N8" s="39" t="n">
        <f aca="false">RANK(M8,M$7:M$34,0)</f>
        <v>21</v>
      </c>
      <c r="O8" s="36" t="n">
        <f aca="false">E8+I8+M8</f>
        <v>4.18080845238552</v>
      </c>
      <c r="P8" s="41" t="n">
        <f aca="false">RANK(O8,O$7:O$34,0)+COUNTIFS(O$7:O8,O8,M$7:M8,"&gt;"&amp;M8)</f>
        <v>16</v>
      </c>
      <c r="Q8" s="36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</row>
    <row r="9" s="34" customFormat="true" ht="15.75" hidden="false" customHeight="true" outlineLevel="0" collapsed="false">
      <c r="A9" s="23"/>
      <c r="B9" s="35" t="s">
        <v>17</v>
      </c>
      <c r="C9" s="36" t="n">
        <v>12</v>
      </c>
      <c r="D9" s="37" t="n">
        <v>6.45</v>
      </c>
      <c r="E9" s="38" t="n">
        <f aca="false">C9/D9</f>
        <v>1.86046511627907</v>
      </c>
      <c r="F9" s="39" t="n">
        <f aca="false">RANK(E9,E$7:E$34,0)</f>
        <v>10</v>
      </c>
      <c r="G9" s="36" t="n">
        <v>49</v>
      </c>
      <c r="H9" s="37" t="n">
        <v>38.7</v>
      </c>
      <c r="I9" s="38" t="n">
        <f aca="false">(G9/H9)</f>
        <v>1.26614987080103</v>
      </c>
      <c r="J9" s="39" t="n">
        <f aca="false">RANK(I9,I$7:I$34,0)</f>
        <v>11</v>
      </c>
      <c r="K9" s="36" t="n">
        <v>36</v>
      </c>
      <c r="L9" s="37" t="n">
        <v>18.47</v>
      </c>
      <c r="M9" s="38" t="n">
        <f aca="false">K9/L9</f>
        <v>1.94910665944775</v>
      </c>
      <c r="N9" s="39" t="n">
        <f aca="false">RANK(M9,M$7:M$34,0)</f>
        <v>11</v>
      </c>
      <c r="O9" s="36" t="n">
        <f aca="false">E9+I9+M9</f>
        <v>5.07572164652786</v>
      </c>
      <c r="P9" s="41" t="n">
        <f aca="false">RANK(O9,O$7:O$34,0)+COUNTIFS(O$7:O9,O9,M$7:M9,"&gt;"&amp;M9)</f>
        <v>10</v>
      </c>
      <c r="Q9" s="36"/>
      <c r="R9" s="31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</row>
    <row r="10" s="34" customFormat="true" ht="15" hidden="false" customHeight="false" outlineLevel="0" collapsed="false">
      <c r="A10" s="23"/>
      <c r="B10" s="42" t="s">
        <v>18</v>
      </c>
      <c r="C10" s="43" t="n">
        <v>12</v>
      </c>
      <c r="D10" s="44" t="n">
        <v>6.67</v>
      </c>
      <c r="E10" s="45" t="n">
        <f aca="false">C10/D10</f>
        <v>1.79910044977511</v>
      </c>
      <c r="F10" s="46" t="n">
        <f aca="false">RANK(E10,E$7:E$34,0)</f>
        <v>11</v>
      </c>
      <c r="G10" s="43" t="n">
        <v>55</v>
      </c>
      <c r="H10" s="44" t="n">
        <v>42.13</v>
      </c>
      <c r="I10" s="45" t="n">
        <f aca="false">(G10/H10)</f>
        <v>1.30548302872063</v>
      </c>
      <c r="J10" s="46" t="n">
        <f aca="false">RANK(I10,I$7:I$34,0)</f>
        <v>8</v>
      </c>
      <c r="K10" s="43" t="n">
        <v>38</v>
      </c>
      <c r="L10" s="44" t="n">
        <v>17.72</v>
      </c>
      <c r="M10" s="45" t="n">
        <f aca="false">K10/L10</f>
        <v>2.14446952595937</v>
      </c>
      <c r="N10" s="46" t="n">
        <f aca="false">RANK(M10,M$7:M$34,0)</f>
        <v>6</v>
      </c>
      <c r="O10" s="47" t="n">
        <f aca="false">E10+I10+M10</f>
        <v>5.24905300445511</v>
      </c>
      <c r="P10" s="48" t="n">
        <f aca="false">RANK(O10,O$7:O$34,0)+COUNTIFS(O$7:O10,O10,M$7:M10,"&gt;"&amp;M10)</f>
        <v>7</v>
      </c>
      <c r="Q10" s="43"/>
      <c r="R10" s="31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</row>
    <row r="11" s="34" customFormat="true" ht="15" hidden="false" customHeight="false" outlineLevel="0" collapsed="false">
      <c r="A11" s="49" t="s">
        <v>19</v>
      </c>
      <c r="B11" s="50" t="s">
        <v>20</v>
      </c>
      <c r="C11" s="25" t="n">
        <v>9</v>
      </c>
      <c r="D11" s="29" t="n">
        <v>10.04</v>
      </c>
      <c r="E11" s="27" t="n">
        <f aca="false">C11/D11</f>
        <v>0.896414342629482</v>
      </c>
      <c r="F11" s="28" t="n">
        <f aca="false">RANK(E11,E$7:E$34,0)</f>
        <v>22</v>
      </c>
      <c r="G11" s="25" t="n">
        <v>67</v>
      </c>
      <c r="H11" s="29" t="n">
        <v>45.83</v>
      </c>
      <c r="I11" s="27" t="n">
        <f aca="false">(G11/H11)</f>
        <v>1.46192450360026</v>
      </c>
      <c r="J11" s="28" t="n">
        <f aca="false">RANK(I11,I$7:I$34,0)</f>
        <v>5</v>
      </c>
      <c r="K11" s="25" t="n">
        <v>38</v>
      </c>
      <c r="L11" s="29" t="n">
        <v>21.22</v>
      </c>
      <c r="M11" s="27" t="n">
        <f aca="false">K11/L11</f>
        <v>1.79076343072573</v>
      </c>
      <c r="N11" s="28" t="n">
        <f aca="false">RANK(M11,M$7:M$34,0)</f>
        <v>15</v>
      </c>
      <c r="O11" s="25" t="n">
        <f aca="false">E11+I11+M11</f>
        <v>4.14910227695548</v>
      </c>
      <c r="P11" s="30" t="n">
        <f aca="false">RANK(O11,O$7:O$34,0)+COUNTIFS(O$7:O11,O11,M$7:M11,"&gt;"&amp;M11)</f>
        <v>17</v>
      </c>
      <c r="Q11" s="25" t="n">
        <f aca="false">SUM($O$11:$O$14)-MIN($O$11:$O$14)</f>
        <v>16.0735139721992</v>
      </c>
      <c r="R11" s="31" t="n">
        <f aca="false">RANK(Q11,Q$7:Q$34,0)</f>
        <v>3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</row>
    <row r="12" s="34" customFormat="true" ht="15.75" hidden="false" customHeight="true" outlineLevel="0" collapsed="false">
      <c r="A12" s="49"/>
      <c r="B12" s="35" t="s">
        <v>21</v>
      </c>
      <c r="C12" s="36" t="n">
        <v>18</v>
      </c>
      <c r="D12" s="37" t="n">
        <v>7.78</v>
      </c>
      <c r="E12" s="38" t="n">
        <f aca="false">C12/D12</f>
        <v>2.31362467866324</v>
      </c>
      <c r="F12" s="39" t="n">
        <f aca="false">RANK(E12,E$7:E$34,0)</f>
        <v>4</v>
      </c>
      <c r="G12" s="36" t="n">
        <v>63</v>
      </c>
      <c r="H12" s="37" t="n">
        <v>48.46</v>
      </c>
      <c r="I12" s="38" t="n">
        <f aca="false">(G12/H12)</f>
        <v>1.30004127115147</v>
      </c>
      <c r="J12" s="39" t="n">
        <f aca="false">RANK(I12,I$7:I$34,0)</f>
        <v>9</v>
      </c>
      <c r="K12" s="36" t="n">
        <v>36</v>
      </c>
      <c r="L12" s="37" t="n">
        <v>17.08</v>
      </c>
      <c r="M12" s="38" t="n">
        <f aca="false">K12/L12</f>
        <v>2.10772833723653</v>
      </c>
      <c r="N12" s="39" t="n">
        <f aca="false">RANK(M12,M$7:M$34,0)</f>
        <v>8</v>
      </c>
      <c r="O12" s="36" t="n">
        <f aca="false">E12+I12+M12</f>
        <v>5.72139428705124</v>
      </c>
      <c r="P12" s="41" t="n">
        <f aca="false">RANK(O12,O$7:O$34,0)+COUNTIFS(O$7:O12,O12,M$7:M12,"&gt;"&amp;M12)</f>
        <v>5</v>
      </c>
      <c r="Q12" s="36"/>
      <c r="R12" s="3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</row>
    <row r="13" s="34" customFormat="true" ht="15" hidden="false" customHeight="false" outlineLevel="0" collapsed="false">
      <c r="A13" s="49"/>
      <c r="B13" s="51" t="s">
        <v>22</v>
      </c>
      <c r="C13" s="36" t="n">
        <v>11</v>
      </c>
      <c r="D13" s="37" t="n">
        <v>8.03</v>
      </c>
      <c r="E13" s="38" t="n">
        <f aca="false">C13/D13</f>
        <v>1.36986301369863</v>
      </c>
      <c r="F13" s="39" t="n">
        <f aca="false">RANK(E13,E$7:E$34,0)</f>
        <v>15</v>
      </c>
      <c r="G13" s="36" t="n">
        <v>52</v>
      </c>
      <c r="H13" s="37" t="n">
        <v>40.16</v>
      </c>
      <c r="I13" s="38" t="n">
        <f aca="false">(G13/H13)</f>
        <v>1.29482071713147</v>
      </c>
      <c r="J13" s="39" t="n">
        <f aca="false">RANK(I13,I$7:I$34,0)</f>
        <v>10</v>
      </c>
      <c r="K13" s="36" t="n">
        <v>30</v>
      </c>
      <c r="L13" s="37" t="n">
        <v>17.04</v>
      </c>
      <c r="M13" s="38" t="n">
        <f aca="false">K13/L13</f>
        <v>1.76056338028169</v>
      </c>
      <c r="N13" s="39" t="n">
        <f aca="false">RANK(M13,M$7:M$34,0)</f>
        <v>17</v>
      </c>
      <c r="O13" s="36" t="n">
        <f aca="false">E13+I13+M13</f>
        <v>4.4252471111118</v>
      </c>
      <c r="P13" s="41" t="n">
        <f aca="false">RANK(O13,O$7:O$34,0)+COUNTIFS(O$7:O13,O13,M$7:M13,"&gt;"&amp;M13)</f>
        <v>13</v>
      </c>
      <c r="Q13" s="36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</row>
    <row r="14" s="34" customFormat="true" ht="15" hidden="false" customHeight="false" outlineLevel="0" collapsed="false">
      <c r="A14" s="49"/>
      <c r="B14" s="52" t="s">
        <v>23</v>
      </c>
      <c r="C14" s="53" t="n">
        <v>18</v>
      </c>
      <c r="D14" s="54" t="n">
        <v>7.57</v>
      </c>
      <c r="E14" s="55" t="n">
        <f aca="false">C14/D14</f>
        <v>2.3778071334214</v>
      </c>
      <c r="F14" s="56" t="n">
        <f aca="false">RANK(E14,E$7:E$34,0)</f>
        <v>3</v>
      </c>
      <c r="G14" s="53" t="n">
        <v>56</v>
      </c>
      <c r="H14" s="54" t="n">
        <v>38.6</v>
      </c>
      <c r="I14" s="55" t="n">
        <f aca="false">(G14/H14)</f>
        <v>1.45077720207254</v>
      </c>
      <c r="J14" s="56" t="n">
        <f aca="false">RANK(I14,I$7:I$34,0)</f>
        <v>6</v>
      </c>
      <c r="K14" s="53" t="n">
        <v>38</v>
      </c>
      <c r="L14" s="54" t="n">
        <v>18.11</v>
      </c>
      <c r="M14" s="55" t="n">
        <f aca="false">K14/L14</f>
        <v>2.09828823854224</v>
      </c>
      <c r="N14" s="56" t="n">
        <f aca="false">RANK(M14,M$7:M$34,0)</f>
        <v>9</v>
      </c>
      <c r="O14" s="57" t="n">
        <f aca="false">E14+I14+M14</f>
        <v>5.92687257403618</v>
      </c>
      <c r="P14" s="58" t="n">
        <f aca="false">RANK(O14,O$7:O$34,0)+COUNTIFS(O$7:O14,O14,M$7:M14,"&gt;"&amp;M14)</f>
        <v>2</v>
      </c>
      <c r="Q14" s="53"/>
      <c r="R14" s="3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</row>
    <row r="15" s="34" customFormat="true" ht="15.75" hidden="false" customHeight="true" outlineLevel="0" collapsed="false">
      <c r="A15" s="59" t="s">
        <v>24</v>
      </c>
      <c r="B15" s="50" t="s">
        <v>25</v>
      </c>
      <c r="C15" s="25" t="n">
        <v>14</v>
      </c>
      <c r="D15" s="29" t="n">
        <v>12.84</v>
      </c>
      <c r="E15" s="27" t="n">
        <f aca="false">C15/D15</f>
        <v>1.09034267912773</v>
      </c>
      <c r="F15" s="28" t="n">
        <f aca="false">RANK(E15,E$7:E$34,0)</f>
        <v>21</v>
      </c>
      <c r="G15" s="25" t="n">
        <v>41</v>
      </c>
      <c r="H15" s="29" t="n">
        <v>44.48</v>
      </c>
      <c r="I15" s="27" t="n">
        <f aca="false">(G15/H15)</f>
        <v>0.921762589928058</v>
      </c>
      <c r="J15" s="28" t="n">
        <f aca="false">RANK(I15,I$7:I$34,0)</f>
        <v>16</v>
      </c>
      <c r="K15" s="60" t="n">
        <v>33</v>
      </c>
      <c r="L15" s="29" t="n">
        <v>19.88</v>
      </c>
      <c r="M15" s="27" t="n">
        <f aca="false">K15/L15</f>
        <v>1.65995975855131</v>
      </c>
      <c r="N15" s="28" t="n">
        <f aca="false">RANK(M15,M$7:M$34,0)</f>
        <v>19</v>
      </c>
      <c r="O15" s="25" t="n">
        <f aca="false">E15+I15+M15</f>
        <v>3.67206502760709</v>
      </c>
      <c r="P15" s="30" t="n">
        <f aca="false">RANK(O15,O$7:O$34,0)+COUNTIFS(O$7:O15,O15,M$7:M15,"&gt;"&amp;M15)</f>
        <v>21</v>
      </c>
      <c r="Q15" s="25" t="n">
        <f aca="false">SUM($O$15:$O$18)-MIN($O$15:$O$18)</f>
        <v>13.977971517343</v>
      </c>
      <c r="R15" s="31" t="n">
        <f aca="false">RANK(Q15,Q$7:Q$34,0)</f>
        <v>5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</row>
    <row r="16" s="34" customFormat="true" ht="15" hidden="false" customHeight="false" outlineLevel="0" collapsed="false">
      <c r="A16" s="59"/>
      <c r="B16" s="35" t="s">
        <v>26</v>
      </c>
      <c r="C16" s="36" t="n">
        <v>14</v>
      </c>
      <c r="D16" s="37" t="n">
        <v>7.28</v>
      </c>
      <c r="E16" s="38" t="n">
        <f aca="false">C16/D16</f>
        <v>1.92307692307692</v>
      </c>
      <c r="F16" s="39" t="n">
        <f aca="false">RANK(E16,E$7:E$34,0)</f>
        <v>7</v>
      </c>
      <c r="G16" s="36" t="n">
        <v>27</v>
      </c>
      <c r="H16" s="37" t="n">
        <v>27.89</v>
      </c>
      <c r="I16" s="38" t="n">
        <f aca="false">(G16/H16)</f>
        <v>0.968088920760129</v>
      </c>
      <c r="J16" s="39" t="n">
        <f aca="false">RANK(I16,I$7:I$34,0)</f>
        <v>15</v>
      </c>
      <c r="K16" s="61" t="n">
        <v>40</v>
      </c>
      <c r="L16" s="37" t="n">
        <v>16.81</v>
      </c>
      <c r="M16" s="38" t="n">
        <f aca="false">K16/L16</f>
        <v>2.37953599048186</v>
      </c>
      <c r="N16" s="39" t="n">
        <f aca="false">RANK(M16,M$7:M$34,0)</f>
        <v>2</v>
      </c>
      <c r="O16" s="36" t="n">
        <f aca="false">E16+I16+M16</f>
        <v>5.27070183431891</v>
      </c>
      <c r="P16" s="41" t="n">
        <f aca="false">RANK(O16,O$7:O$34,0)+COUNTIFS(O$7:O16,O16,M$7:M16,"&gt;"&amp;M16)</f>
        <v>6</v>
      </c>
      <c r="Q16" s="36"/>
      <c r="R16" s="3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</row>
    <row r="17" s="34" customFormat="true" ht="15" hidden="false" customHeight="false" outlineLevel="0" collapsed="false">
      <c r="A17" s="59"/>
      <c r="B17" s="51" t="s">
        <v>27</v>
      </c>
      <c r="C17" s="36" t="n">
        <v>11</v>
      </c>
      <c r="D17" s="37" t="n">
        <v>9.37</v>
      </c>
      <c r="E17" s="38" t="n">
        <f aca="false">C17/D17</f>
        <v>1.17395944503735</v>
      </c>
      <c r="F17" s="39" t="n">
        <f aca="false">RANK(E17,E$7:E$34,0)</f>
        <v>20</v>
      </c>
      <c r="G17" s="36" t="n">
        <v>0</v>
      </c>
      <c r="H17" s="37" t="n">
        <v>45.4</v>
      </c>
      <c r="I17" s="38" t="n">
        <f aca="false">(G17/H17)</f>
        <v>0</v>
      </c>
      <c r="J17" s="39" t="n">
        <f aca="false">RANK(I17,I$7:I$34,0)</f>
        <v>25</v>
      </c>
      <c r="K17" s="61" t="n">
        <v>28</v>
      </c>
      <c r="L17" s="37" t="n">
        <v>20.34</v>
      </c>
      <c r="M17" s="38" t="n">
        <f aca="false">K17/L17</f>
        <v>1.37659783677483</v>
      </c>
      <c r="N17" s="39" t="n">
        <f aca="false">RANK(M17,M$7:M$34,0)</f>
        <v>24</v>
      </c>
      <c r="O17" s="36" t="n">
        <f aca="false">E17+I17+M17</f>
        <v>2.55055728181218</v>
      </c>
      <c r="P17" s="41" t="n">
        <f aca="false">RANK(O17,O$7:O$34,0)+COUNTIFS(O$7:O17,O17,M$7:M17,"&gt;"&amp;M17)</f>
        <v>25</v>
      </c>
      <c r="Q17" s="36"/>
      <c r="R17" s="3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</row>
    <row r="18" s="34" customFormat="true" ht="15.75" hidden="false" customHeight="true" outlineLevel="0" collapsed="false">
      <c r="A18" s="59"/>
      <c r="B18" s="52" t="s">
        <v>28</v>
      </c>
      <c r="C18" s="53" t="n">
        <v>14</v>
      </c>
      <c r="D18" s="54" t="n">
        <v>8.56</v>
      </c>
      <c r="E18" s="55" t="n">
        <f aca="false">C18/D18</f>
        <v>1.63551401869159</v>
      </c>
      <c r="F18" s="56" t="n">
        <f aca="false">RANK(E18,E$7:E$34,0)</f>
        <v>12</v>
      </c>
      <c r="G18" s="53" t="n">
        <v>48</v>
      </c>
      <c r="H18" s="54" t="n">
        <v>33.87</v>
      </c>
      <c r="I18" s="55" t="n">
        <f aca="false">(G18/H18)</f>
        <v>1.41718334809566</v>
      </c>
      <c r="J18" s="56" t="n">
        <f aca="false">RANK(I18,I$7:I$34,0)</f>
        <v>7</v>
      </c>
      <c r="K18" s="53" t="n">
        <v>34</v>
      </c>
      <c r="L18" s="54" t="n">
        <v>17.15</v>
      </c>
      <c r="M18" s="55" t="n">
        <f aca="false">K18/L18</f>
        <v>1.98250728862974</v>
      </c>
      <c r="N18" s="56" t="n">
        <f aca="false">RANK(M18,M$7:M$34,0)</f>
        <v>10</v>
      </c>
      <c r="O18" s="57" t="n">
        <f aca="false">E18+I18+M18</f>
        <v>5.03520465541699</v>
      </c>
      <c r="P18" s="58" t="n">
        <f aca="false">RANK(O18,O$7:O$34,0)+COUNTIFS(O$7:O18,O18,M$7:M18,"&gt;"&amp;M18)</f>
        <v>11</v>
      </c>
      <c r="Q18" s="53"/>
      <c r="R18" s="3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</row>
    <row r="19" s="34" customFormat="true" ht="15" hidden="false" customHeight="false" outlineLevel="0" collapsed="false">
      <c r="A19" s="62" t="s">
        <v>29</v>
      </c>
      <c r="B19" s="63" t="s">
        <v>30</v>
      </c>
      <c r="C19" s="25" t="n">
        <v>0</v>
      </c>
      <c r="D19" s="29" t="n">
        <v>7.55</v>
      </c>
      <c r="E19" s="27" t="n">
        <f aca="false">C19/D19</f>
        <v>0</v>
      </c>
      <c r="F19" s="28" t="n">
        <f aca="false">RANK(E19,E$7:E$34,0)</f>
        <v>26</v>
      </c>
      <c r="G19" s="64" t="n">
        <v>60</v>
      </c>
      <c r="H19" s="29" t="n">
        <v>35.36</v>
      </c>
      <c r="I19" s="27" t="n">
        <f aca="false">(G19/H19)</f>
        <v>1.69683257918552</v>
      </c>
      <c r="J19" s="28" t="n">
        <f aca="false">RANK(I19,I$7:I$34,0)</f>
        <v>4</v>
      </c>
      <c r="K19" s="60" t="n">
        <v>38</v>
      </c>
      <c r="L19" s="29" t="n">
        <v>16.64</v>
      </c>
      <c r="M19" s="27" t="n">
        <f aca="false">K19/L19</f>
        <v>2.28365384615385</v>
      </c>
      <c r="N19" s="28" t="n">
        <f aca="false">RANK(M19,M$7:M$34,0)</f>
        <v>5</v>
      </c>
      <c r="O19" s="25" t="n">
        <f aca="false">E19+I19+M19</f>
        <v>3.98048642533937</v>
      </c>
      <c r="P19" s="30" t="n">
        <f aca="false">RANK(O19,O$7:O$34,0)+COUNTIFS(O$7:O19,O19,M$7:M19,"&gt;"&amp;M19)</f>
        <v>18</v>
      </c>
      <c r="Q19" s="25" t="n">
        <f aca="false">SUM($O$19:$O$22)-MIN($O$19:$O$22)</f>
        <v>13.9800147279729</v>
      </c>
      <c r="R19" s="31" t="n">
        <f aca="false">RANK(Q19,Q$7:Q$34,0)</f>
        <v>4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</row>
    <row r="20" s="34" customFormat="true" ht="15" hidden="false" customHeight="false" outlineLevel="0" collapsed="false">
      <c r="A20" s="62"/>
      <c r="B20" s="35" t="s">
        <v>31</v>
      </c>
      <c r="C20" s="36" t="n">
        <v>16</v>
      </c>
      <c r="D20" s="37" t="n">
        <v>8.11</v>
      </c>
      <c r="E20" s="38" t="n">
        <f aca="false">C20/D20</f>
        <v>1.97287299630086</v>
      </c>
      <c r="F20" s="39" t="n">
        <f aca="false">RANK(E20,E$7:E$34,0)</f>
        <v>6</v>
      </c>
      <c r="G20" s="65" t="n">
        <v>30</v>
      </c>
      <c r="H20" s="37" t="n">
        <v>43.81</v>
      </c>
      <c r="I20" s="38" t="n">
        <f aca="false">(G20/H20)</f>
        <v>0.684775165487332</v>
      </c>
      <c r="J20" s="39" t="n">
        <f aca="false">RANK(I20,I$7:I$34,0)</f>
        <v>21</v>
      </c>
      <c r="K20" s="61" t="n">
        <v>36</v>
      </c>
      <c r="L20" s="37" t="n">
        <v>16.99</v>
      </c>
      <c r="M20" s="38" t="n">
        <f aca="false">K20/L20</f>
        <v>2.11889346674514</v>
      </c>
      <c r="N20" s="39" t="n">
        <f aca="false">RANK(M20,M$7:M$34,0)</f>
        <v>7</v>
      </c>
      <c r="O20" s="36" t="n">
        <f aca="false">E20+I20+M20</f>
        <v>4.77654162853334</v>
      </c>
      <c r="P20" s="41" t="n">
        <f aca="false">RANK(O20,O$7:O$34,0)+COUNTIFS(O$7:O20,O20,M$7:M20,"&gt;"&amp;M20)</f>
        <v>12</v>
      </c>
      <c r="Q20" s="36"/>
      <c r="R20" s="3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</row>
    <row r="21" s="34" customFormat="true" ht="15.75" hidden="false" customHeight="true" outlineLevel="0" collapsed="false">
      <c r="A21" s="62"/>
      <c r="B21" s="35" t="s">
        <v>32</v>
      </c>
      <c r="C21" s="36" t="n">
        <v>14</v>
      </c>
      <c r="D21" s="37" t="n">
        <v>6.65</v>
      </c>
      <c r="E21" s="38" t="n">
        <f aca="false">C21/D21</f>
        <v>2.10526315789474</v>
      </c>
      <c r="F21" s="39" t="n">
        <f aca="false">RANK(E21,E$7:E$34,0)</f>
        <v>5</v>
      </c>
      <c r="G21" s="65" t="n">
        <v>25</v>
      </c>
      <c r="H21" s="37" t="n">
        <v>31.62</v>
      </c>
      <c r="I21" s="38" t="n">
        <f aca="false">(G21/H21)</f>
        <v>0.790638836179633</v>
      </c>
      <c r="J21" s="39" t="n">
        <f aca="false">RANK(I21,I$7:I$34,0)</f>
        <v>18</v>
      </c>
      <c r="K21" s="61" t="n">
        <v>36</v>
      </c>
      <c r="L21" s="37" t="n">
        <v>15.47</v>
      </c>
      <c r="M21" s="38" t="n">
        <f aca="false">K21/L21</f>
        <v>2.32708468002586</v>
      </c>
      <c r="N21" s="39" t="n">
        <f aca="false">RANK(M21,M$7:M$34,0)</f>
        <v>4</v>
      </c>
      <c r="O21" s="36" t="n">
        <f aca="false">E21+I21+M21</f>
        <v>5.22298667410023</v>
      </c>
      <c r="P21" s="41" t="n">
        <f aca="false">RANK(O21,O$7:O$34,0)+COUNTIFS(O$7:O21,O21,M$7:M21,"&gt;"&amp;M21)</f>
        <v>8</v>
      </c>
      <c r="Q21" s="36"/>
      <c r="R21" s="3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</row>
    <row r="22" s="34" customFormat="true" ht="15" hidden="false" customHeight="false" outlineLevel="0" collapsed="false">
      <c r="A22" s="62"/>
      <c r="B22" s="42" t="s">
        <v>33</v>
      </c>
      <c r="C22" s="43" t="n">
        <v>10</v>
      </c>
      <c r="D22" s="44" t="n">
        <v>7.53</v>
      </c>
      <c r="E22" s="45" t="n">
        <f aca="false">C22/D22</f>
        <v>1.32802124833997</v>
      </c>
      <c r="F22" s="46" t="n">
        <f aca="false">RANK(E22,E$7:E$34,0)</f>
        <v>16</v>
      </c>
      <c r="G22" s="43" t="n">
        <v>39</v>
      </c>
      <c r="H22" s="44" t="n">
        <v>44.82</v>
      </c>
      <c r="I22" s="45" t="n">
        <f aca="false">(G22/H22)</f>
        <v>0.870147255689424</v>
      </c>
      <c r="J22" s="46" t="n">
        <f aca="false">RANK(I22,I$7:I$34,0)</f>
        <v>17</v>
      </c>
      <c r="K22" s="43" t="n">
        <v>33</v>
      </c>
      <c r="L22" s="44" t="n">
        <v>20.25</v>
      </c>
      <c r="M22" s="45" t="n">
        <f aca="false">K22/L22</f>
        <v>1.62962962962963</v>
      </c>
      <c r="N22" s="46" t="n">
        <f aca="false">RANK(M22,M$7:M$34,0)</f>
        <v>20</v>
      </c>
      <c r="O22" s="47" t="n">
        <f aca="false">E22+I22+M22</f>
        <v>3.82779813365903</v>
      </c>
      <c r="P22" s="48" t="n">
        <f aca="false">RANK(O22,O$7:O$34,0)+COUNTIFS(O$7:O22,O22,M$7:M22,"&gt;"&amp;M22)</f>
        <v>19</v>
      </c>
      <c r="Q22" s="43"/>
      <c r="R22" s="3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</row>
    <row r="23" s="34" customFormat="true" ht="15" hidden="false" customHeight="false" outlineLevel="0" collapsed="false">
      <c r="A23" s="66" t="s">
        <v>34</v>
      </c>
      <c r="B23" s="67" t="s">
        <v>35</v>
      </c>
      <c r="C23" s="68" t="n">
        <v>9</v>
      </c>
      <c r="D23" s="69" t="n">
        <v>6.3</v>
      </c>
      <c r="E23" s="70" t="n">
        <f aca="false">C23/D23</f>
        <v>1.42857142857143</v>
      </c>
      <c r="F23" s="71" t="n">
        <f aca="false">RANK(E23,E$7:E$34,0)</f>
        <v>14</v>
      </c>
      <c r="G23" s="72" t="n">
        <v>42</v>
      </c>
      <c r="H23" s="69" t="n">
        <v>35.54</v>
      </c>
      <c r="I23" s="70" t="n">
        <f aca="false">(G23/H23)</f>
        <v>1.18176702307259</v>
      </c>
      <c r="J23" s="71" t="n">
        <f aca="false">RANK(I23,I$7:I$34,0)</f>
        <v>13</v>
      </c>
      <c r="K23" s="73" t="n">
        <v>26</v>
      </c>
      <c r="L23" s="69" t="n">
        <v>14.89</v>
      </c>
      <c r="M23" s="70" t="n">
        <f aca="false">K23/L23</f>
        <v>1.74613834788449</v>
      </c>
      <c r="N23" s="71" t="n">
        <f aca="false">RANK(M23,M$7:M$34,0)</f>
        <v>18</v>
      </c>
      <c r="O23" s="68" t="n">
        <f aca="false">E23+I23+M23</f>
        <v>4.35647679952851</v>
      </c>
      <c r="P23" s="74" t="n">
        <f aca="false">RANK(O23,O$7:O$34,0)+COUNTIFS(O$7:O23,O23,M$7:M23,"&gt;"&amp;M23)</f>
        <v>14</v>
      </c>
      <c r="Q23" s="68" t="n">
        <f aca="false">SUM($O$23:$O$26)-MIN($O$23:$O$26)</f>
        <v>10.156513677579</v>
      </c>
      <c r="R23" s="75" t="n">
        <f aca="false">RANK(Q23,Q$7:Q$34,0)</f>
        <v>6</v>
      </c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</row>
    <row r="24" s="34" customFormat="true" ht="15.75" hidden="false" customHeight="true" outlineLevel="0" collapsed="false">
      <c r="A24" s="66"/>
      <c r="B24" s="35" t="s">
        <v>36</v>
      </c>
      <c r="C24" s="36" t="n">
        <v>4</v>
      </c>
      <c r="D24" s="37" t="n">
        <v>7.47</v>
      </c>
      <c r="E24" s="38" t="n">
        <f aca="false">C24/D24</f>
        <v>0.535475234270415</v>
      </c>
      <c r="F24" s="39" t="n">
        <f aca="false">RANK(E24,E$7:E$34,0)</f>
        <v>24</v>
      </c>
      <c r="G24" s="65" t="n">
        <v>58</v>
      </c>
      <c r="H24" s="37" t="n">
        <v>54.36</v>
      </c>
      <c r="I24" s="38" t="n">
        <f aca="false">(G24/H24)</f>
        <v>1.06696100073584</v>
      </c>
      <c r="J24" s="39" t="n">
        <f aca="false">RANK(I24,I$7:I$34,0)</f>
        <v>14</v>
      </c>
      <c r="K24" s="61" t="n">
        <v>30</v>
      </c>
      <c r="L24" s="37" t="n">
        <v>19.71</v>
      </c>
      <c r="M24" s="38" t="n">
        <f aca="false">K24/L24</f>
        <v>1.5220700152207</v>
      </c>
      <c r="N24" s="39" t="n">
        <f aca="false">RANK(M24,M$7:M$34,0)</f>
        <v>22</v>
      </c>
      <c r="O24" s="36" t="n">
        <f aca="false">E24+I24+M24</f>
        <v>3.12450625022695</v>
      </c>
      <c r="P24" s="41" t="n">
        <f aca="false">RANK(O24,O$7:O$34,0)+COUNTIFS(O$7:O24,O24,M$7:M24,"&gt;"&amp;M24)</f>
        <v>22</v>
      </c>
      <c r="Q24" s="36"/>
      <c r="R24" s="7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  <c r="ZQ24" s="32"/>
      <c r="ZR24" s="32"/>
      <c r="ZS24" s="32"/>
      <c r="ZT24" s="32"/>
      <c r="ZU24" s="32"/>
      <c r="ZV24" s="32"/>
      <c r="ZW24" s="32"/>
      <c r="ZX24" s="32"/>
      <c r="ZY24" s="32"/>
      <c r="ZZ24" s="32"/>
      <c r="AAA24" s="32"/>
      <c r="AAB24" s="32"/>
      <c r="AAC24" s="32"/>
      <c r="AAD24" s="32"/>
      <c r="AAE24" s="32"/>
      <c r="AAF24" s="32"/>
      <c r="AAG24" s="32"/>
      <c r="AAH24" s="32"/>
      <c r="AAI24" s="32"/>
      <c r="AAJ24" s="32"/>
      <c r="AAK24" s="32"/>
      <c r="AAL24" s="32"/>
      <c r="AAM24" s="32"/>
      <c r="AAN24" s="32"/>
      <c r="AAO24" s="32"/>
      <c r="AAP24" s="32"/>
      <c r="AAQ24" s="32"/>
      <c r="AAR24" s="32"/>
      <c r="AAS24" s="32"/>
      <c r="AAT24" s="32"/>
      <c r="AAU24" s="32"/>
      <c r="AAV24" s="32"/>
      <c r="AAW24" s="32"/>
      <c r="AAX24" s="32"/>
      <c r="AAY24" s="32"/>
      <c r="AAZ24" s="32"/>
      <c r="ABA24" s="32"/>
      <c r="ABB24" s="32"/>
      <c r="ABC24" s="32"/>
      <c r="ABD24" s="32"/>
      <c r="ABE24" s="32"/>
      <c r="ABF24" s="32"/>
      <c r="ABG24" s="32"/>
      <c r="ABH24" s="32"/>
      <c r="ABI24" s="32"/>
      <c r="ABJ24" s="32"/>
      <c r="ABK24" s="32"/>
      <c r="ABL24" s="32"/>
      <c r="ABM24" s="32"/>
      <c r="ABN24" s="32"/>
      <c r="ABO24" s="32"/>
      <c r="ABP24" s="32"/>
      <c r="ABQ24" s="32"/>
      <c r="ABR24" s="32"/>
      <c r="ABS24" s="32"/>
      <c r="ABT24" s="32"/>
      <c r="ABU24" s="32"/>
      <c r="ABV24" s="32"/>
      <c r="ABW24" s="32"/>
      <c r="ABX24" s="32"/>
      <c r="ABY24" s="32"/>
      <c r="ABZ24" s="32"/>
      <c r="ACA24" s="32"/>
      <c r="ACB24" s="32"/>
      <c r="ACC24" s="32"/>
      <c r="ACD24" s="32"/>
      <c r="ACE24" s="32"/>
      <c r="ACF24" s="32"/>
      <c r="ACG24" s="32"/>
      <c r="ACH24" s="32"/>
      <c r="ACI24" s="32"/>
      <c r="ACJ24" s="32"/>
      <c r="ACK24" s="32"/>
      <c r="ACL24" s="32"/>
      <c r="ACM24" s="32"/>
      <c r="ACN24" s="32"/>
      <c r="ACO24" s="32"/>
      <c r="ACP24" s="32"/>
      <c r="ACQ24" s="32"/>
      <c r="ACR24" s="32"/>
      <c r="ACS24" s="32"/>
      <c r="ACT24" s="32"/>
      <c r="ACU24" s="32"/>
      <c r="ACV24" s="32"/>
      <c r="ACW24" s="32"/>
      <c r="ACX24" s="32"/>
      <c r="ACY24" s="32"/>
      <c r="ACZ24" s="32"/>
      <c r="ADA24" s="32"/>
      <c r="ADB24" s="32"/>
      <c r="ADC24" s="32"/>
      <c r="ADD24" s="32"/>
      <c r="ADE24" s="32"/>
      <c r="ADF24" s="32"/>
      <c r="ADG24" s="32"/>
      <c r="ADH24" s="32"/>
      <c r="ADI24" s="32"/>
      <c r="ADJ24" s="32"/>
      <c r="ADK24" s="32"/>
      <c r="ADL24" s="32"/>
      <c r="ADM24" s="32"/>
      <c r="ADN24" s="32"/>
      <c r="ADO24" s="32"/>
      <c r="ADP24" s="32"/>
      <c r="ADQ24" s="32"/>
      <c r="ADR24" s="32"/>
      <c r="ADS24" s="32"/>
      <c r="ADT24" s="32"/>
      <c r="ADU24" s="32"/>
      <c r="ADV24" s="32"/>
      <c r="ADW24" s="32"/>
      <c r="ADX24" s="32"/>
      <c r="ADY24" s="32"/>
      <c r="ADZ24" s="32"/>
      <c r="AEA24" s="32"/>
      <c r="AEB24" s="32"/>
      <c r="AEC24" s="32"/>
      <c r="AED24" s="32"/>
      <c r="AEE24" s="32"/>
      <c r="AEF24" s="32"/>
      <c r="AEG24" s="32"/>
      <c r="AEH24" s="32"/>
      <c r="AEI24" s="32"/>
      <c r="AEJ24" s="32"/>
      <c r="AEK24" s="32"/>
      <c r="AEL24" s="32"/>
      <c r="AEM24" s="32"/>
      <c r="AEN24" s="32"/>
      <c r="AEO24" s="32"/>
      <c r="AEP24" s="32"/>
      <c r="AEQ24" s="32"/>
      <c r="AER24" s="32"/>
      <c r="AES24" s="32"/>
      <c r="AET24" s="32"/>
      <c r="AEU24" s="32"/>
      <c r="AEV24" s="32"/>
      <c r="AEW24" s="32"/>
      <c r="AEX24" s="32"/>
      <c r="AEY24" s="32"/>
      <c r="AEZ24" s="32"/>
      <c r="AFA24" s="32"/>
      <c r="AFB24" s="32"/>
      <c r="AFC24" s="32"/>
      <c r="AFD24" s="32"/>
      <c r="AFE24" s="32"/>
      <c r="AFF24" s="32"/>
      <c r="AFG24" s="32"/>
      <c r="AFH24" s="32"/>
      <c r="AFI24" s="32"/>
      <c r="AFJ24" s="32"/>
      <c r="AFK24" s="32"/>
      <c r="AFL24" s="32"/>
      <c r="AFM24" s="32"/>
      <c r="AFN24" s="32"/>
      <c r="AFO24" s="32"/>
      <c r="AFP24" s="32"/>
      <c r="AFQ24" s="32"/>
      <c r="AFR24" s="32"/>
      <c r="AFS24" s="32"/>
      <c r="AFT24" s="32"/>
      <c r="AFU24" s="32"/>
      <c r="AFV24" s="32"/>
      <c r="AFW24" s="32"/>
      <c r="AFX24" s="32"/>
      <c r="AFY24" s="32"/>
      <c r="AFZ24" s="32"/>
      <c r="AGA24" s="32"/>
      <c r="AGB24" s="32"/>
      <c r="AGC24" s="32"/>
      <c r="AGD24" s="32"/>
      <c r="AGE24" s="32"/>
      <c r="AGF24" s="32"/>
      <c r="AGG24" s="32"/>
      <c r="AGH24" s="32"/>
      <c r="AGI24" s="32"/>
      <c r="AGJ24" s="32"/>
      <c r="AGK24" s="32"/>
      <c r="AGL24" s="32"/>
      <c r="AGM24" s="32"/>
      <c r="AGN24" s="32"/>
      <c r="AGO24" s="32"/>
      <c r="AGP24" s="32"/>
      <c r="AGQ24" s="32"/>
      <c r="AGR24" s="32"/>
      <c r="AGS24" s="32"/>
      <c r="AGT24" s="32"/>
      <c r="AGU24" s="32"/>
      <c r="AGV24" s="32"/>
      <c r="AGW24" s="32"/>
      <c r="AGX24" s="32"/>
      <c r="AGY24" s="32"/>
      <c r="AGZ24" s="32"/>
      <c r="AHA24" s="32"/>
      <c r="AHB24" s="32"/>
      <c r="AHC24" s="32"/>
      <c r="AHD24" s="32"/>
      <c r="AHE24" s="32"/>
      <c r="AHF24" s="32"/>
      <c r="AHG24" s="32"/>
      <c r="AHH24" s="32"/>
      <c r="AHI24" s="32"/>
      <c r="AHJ24" s="32"/>
      <c r="AHK24" s="32"/>
      <c r="AHL24" s="32"/>
      <c r="AHM24" s="32"/>
      <c r="AHN24" s="32"/>
      <c r="AHO24" s="32"/>
      <c r="AHP24" s="32"/>
      <c r="AHQ24" s="32"/>
      <c r="AHR24" s="32"/>
      <c r="AHS24" s="32"/>
      <c r="AHT24" s="32"/>
      <c r="AHU24" s="32"/>
      <c r="AHV24" s="32"/>
      <c r="AHW24" s="32"/>
      <c r="AHX24" s="32"/>
      <c r="AHY24" s="32"/>
      <c r="AHZ24" s="32"/>
      <c r="AIA24" s="32"/>
      <c r="AIB24" s="32"/>
      <c r="AIC24" s="32"/>
      <c r="AID24" s="32"/>
      <c r="AIE24" s="32"/>
      <c r="AIF24" s="32"/>
      <c r="AIG24" s="32"/>
      <c r="AIH24" s="32"/>
      <c r="AII24" s="32"/>
      <c r="AIJ24" s="32"/>
      <c r="AIK24" s="32"/>
      <c r="AIL24" s="32"/>
      <c r="AIM24" s="32"/>
      <c r="AIN24" s="32"/>
      <c r="AIO24" s="32"/>
      <c r="AIP24" s="32"/>
      <c r="AIQ24" s="32"/>
      <c r="AIR24" s="32"/>
      <c r="AIS24" s="32"/>
      <c r="AIT24" s="32"/>
      <c r="AIU24" s="32"/>
      <c r="AIV24" s="32"/>
      <c r="AIW24" s="32"/>
      <c r="AIX24" s="32"/>
      <c r="AIY24" s="32"/>
      <c r="AIZ24" s="32"/>
      <c r="AJA24" s="32"/>
      <c r="AJB24" s="32"/>
      <c r="AJC24" s="32"/>
      <c r="AJD24" s="32"/>
      <c r="AJE24" s="32"/>
      <c r="AJF24" s="32"/>
      <c r="AJG24" s="32"/>
      <c r="AJH24" s="32"/>
      <c r="AJI24" s="32"/>
      <c r="AJJ24" s="32"/>
      <c r="AJK24" s="32"/>
      <c r="AJL24" s="32"/>
      <c r="AJM24" s="32"/>
      <c r="AJN24" s="32"/>
      <c r="AJO24" s="32"/>
      <c r="AJP24" s="32"/>
      <c r="AJQ24" s="32"/>
      <c r="AJR24" s="32"/>
      <c r="AJS24" s="32"/>
      <c r="AJT24" s="32"/>
      <c r="AJU24" s="32"/>
      <c r="AJV24" s="32"/>
      <c r="AJW24" s="32"/>
      <c r="AJX24" s="32"/>
      <c r="AJY24" s="32"/>
      <c r="AJZ24" s="32"/>
      <c r="AKA24" s="32"/>
      <c r="AKB24" s="32"/>
      <c r="AKC24" s="32"/>
      <c r="AKD24" s="32"/>
      <c r="AKE24" s="32"/>
      <c r="AKF24" s="32"/>
      <c r="AKG24" s="32"/>
      <c r="AKH24" s="32"/>
      <c r="AKI24" s="32"/>
      <c r="AKJ24" s="32"/>
      <c r="AKK24" s="32"/>
      <c r="AKL24" s="32"/>
      <c r="AKM24" s="32"/>
      <c r="AKN24" s="32"/>
      <c r="AKO24" s="32"/>
      <c r="AKP24" s="32"/>
      <c r="AKQ24" s="32"/>
      <c r="AKR24" s="32"/>
      <c r="AKS24" s="32"/>
      <c r="AKT24" s="32"/>
      <c r="AKU24" s="32"/>
      <c r="AKV24" s="32"/>
      <c r="AKW24" s="32"/>
      <c r="AKX24" s="32"/>
      <c r="AKY24" s="32"/>
      <c r="AKZ24" s="32"/>
      <c r="ALA24" s="32"/>
      <c r="ALB24" s="32"/>
      <c r="ALC24" s="32"/>
      <c r="ALD24" s="32"/>
      <c r="ALE24" s="32"/>
      <c r="ALF24" s="32"/>
      <c r="ALG24" s="32"/>
      <c r="ALH24" s="32"/>
      <c r="ALI24" s="32"/>
      <c r="ALJ24" s="32"/>
      <c r="ALK24" s="32"/>
      <c r="ALL24" s="32"/>
      <c r="ALM24" s="32"/>
      <c r="ALN24" s="32"/>
      <c r="ALO24" s="32"/>
      <c r="ALP24" s="32"/>
      <c r="ALQ24" s="32"/>
      <c r="ALR24" s="32"/>
      <c r="ALS24" s="32"/>
      <c r="ALT24" s="32"/>
      <c r="ALU24" s="32"/>
      <c r="ALV24" s="32"/>
      <c r="ALW24" s="32"/>
      <c r="ALX24" s="32"/>
      <c r="ALY24" s="32"/>
      <c r="ALZ24" s="32"/>
    </row>
    <row r="25" s="34" customFormat="true" ht="15" hidden="false" customHeight="false" outlineLevel="0" collapsed="false">
      <c r="A25" s="66"/>
      <c r="B25" s="35" t="s">
        <v>37</v>
      </c>
      <c r="C25" s="36" t="n">
        <v>1</v>
      </c>
      <c r="D25" s="37" t="n">
        <v>9.46</v>
      </c>
      <c r="E25" s="38" t="n">
        <f aca="false">C25/D25</f>
        <v>0.105708245243129</v>
      </c>
      <c r="F25" s="39" t="n">
        <f aca="false">RANK(E25,E$7:E$34,0)</f>
        <v>25</v>
      </c>
      <c r="G25" s="65" t="n">
        <v>23</v>
      </c>
      <c r="H25" s="37" t="n">
        <v>35.44</v>
      </c>
      <c r="I25" s="38" t="n">
        <f aca="false">(G25/H25)</f>
        <v>0.648984198645598</v>
      </c>
      <c r="J25" s="39" t="n">
        <f aca="false">RANK(I25,I$7:I$34,0)</f>
        <v>23</v>
      </c>
      <c r="K25" s="61" t="n">
        <v>33</v>
      </c>
      <c r="L25" s="37" t="n">
        <v>17.18</v>
      </c>
      <c r="M25" s="38" t="n">
        <f aca="false">K25/L25</f>
        <v>1.92083818393481</v>
      </c>
      <c r="N25" s="39" t="n">
        <f aca="false">RANK(M25,M$7:M$34,0)</f>
        <v>12</v>
      </c>
      <c r="O25" s="36" t="n">
        <f aca="false">E25+I25+M25</f>
        <v>2.67553062782354</v>
      </c>
      <c r="P25" s="41" t="n">
        <f aca="false">RANK(O25,O$7:O$34,0)+COUNTIFS(O$7:O25,O25,M$7:M25,"&gt;"&amp;M25)</f>
        <v>24</v>
      </c>
      <c r="Q25" s="36"/>
      <c r="R25" s="7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</row>
    <row r="26" s="34" customFormat="true" ht="15" hidden="false" customHeight="false" outlineLevel="0" collapsed="false">
      <c r="A26" s="66"/>
      <c r="B26" s="42" t="s">
        <v>38</v>
      </c>
      <c r="C26" s="43" t="n">
        <v>8</v>
      </c>
      <c r="D26" s="44" t="n">
        <v>9.05</v>
      </c>
      <c r="E26" s="45" t="n">
        <f aca="false">C26/D26</f>
        <v>0.883977900552486</v>
      </c>
      <c r="F26" s="46" t="n">
        <f aca="false">RANK(E26,E$7:E$34,0)</f>
        <v>23</v>
      </c>
      <c r="G26" s="43" t="n">
        <v>0</v>
      </c>
      <c r="H26" s="44" t="n">
        <v>34.97</v>
      </c>
      <c r="I26" s="45" t="n">
        <f aca="false">(G26/H26)</f>
        <v>0</v>
      </c>
      <c r="J26" s="46" t="n">
        <f aca="false">RANK(I26,I$7:I$34,0)</f>
        <v>25</v>
      </c>
      <c r="K26" s="43" t="n">
        <v>9</v>
      </c>
      <c r="L26" s="44" t="n">
        <v>23.69</v>
      </c>
      <c r="M26" s="45" t="n">
        <f aca="false">K26/L26</f>
        <v>0.379907133811735</v>
      </c>
      <c r="N26" s="46" t="n">
        <f aca="false">RANK(M26,M$7:M$34,0)</f>
        <v>26</v>
      </c>
      <c r="O26" s="47" t="n">
        <f aca="false">E26+I26+M26</f>
        <v>1.26388503436422</v>
      </c>
      <c r="P26" s="48" t="n">
        <f aca="false">RANK(O26,O$7:O$34,0)+COUNTIFS(O$7:O26,O26,M$7:M26,"&gt;"&amp;M26)</f>
        <v>26</v>
      </c>
      <c r="Q26" s="43"/>
      <c r="R26" s="7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  <c r="ZQ26" s="32"/>
      <c r="ZR26" s="32"/>
      <c r="ZS26" s="32"/>
      <c r="ZT26" s="32"/>
      <c r="ZU26" s="32"/>
      <c r="ZV26" s="32"/>
      <c r="ZW26" s="32"/>
      <c r="ZX26" s="32"/>
      <c r="ZY26" s="32"/>
      <c r="ZZ26" s="32"/>
      <c r="AAA26" s="32"/>
      <c r="AAB26" s="32"/>
      <c r="AAC26" s="32"/>
      <c r="AAD26" s="32"/>
      <c r="AAE26" s="32"/>
      <c r="AAF26" s="32"/>
      <c r="AAG26" s="32"/>
      <c r="AAH26" s="32"/>
      <c r="AAI26" s="32"/>
      <c r="AAJ26" s="32"/>
      <c r="AAK26" s="32"/>
      <c r="AAL26" s="32"/>
      <c r="AAM26" s="32"/>
      <c r="AAN26" s="32"/>
      <c r="AAO26" s="32"/>
      <c r="AAP26" s="32"/>
      <c r="AAQ26" s="32"/>
      <c r="AAR26" s="32"/>
      <c r="AAS26" s="32"/>
      <c r="AAT26" s="32"/>
      <c r="AAU26" s="32"/>
      <c r="AAV26" s="32"/>
      <c r="AAW26" s="32"/>
      <c r="AAX26" s="32"/>
      <c r="AAY26" s="32"/>
      <c r="AAZ26" s="32"/>
      <c r="ABA26" s="32"/>
      <c r="ABB26" s="32"/>
      <c r="ABC26" s="32"/>
      <c r="ABD26" s="32"/>
      <c r="ABE26" s="32"/>
      <c r="ABF26" s="32"/>
      <c r="ABG26" s="32"/>
      <c r="ABH26" s="32"/>
      <c r="ABI26" s="32"/>
      <c r="ABJ26" s="32"/>
      <c r="ABK26" s="32"/>
      <c r="ABL26" s="32"/>
      <c r="ABM26" s="32"/>
      <c r="ABN26" s="32"/>
      <c r="ABO26" s="32"/>
      <c r="ABP26" s="32"/>
      <c r="ABQ26" s="32"/>
      <c r="ABR26" s="32"/>
      <c r="ABS26" s="32"/>
      <c r="ABT26" s="32"/>
      <c r="ABU26" s="32"/>
      <c r="ABV26" s="32"/>
      <c r="ABW26" s="32"/>
      <c r="ABX26" s="32"/>
      <c r="ABY26" s="32"/>
      <c r="ABZ26" s="32"/>
      <c r="ACA26" s="32"/>
      <c r="ACB26" s="32"/>
      <c r="ACC26" s="32"/>
      <c r="ACD26" s="32"/>
      <c r="ACE26" s="32"/>
      <c r="ACF26" s="32"/>
      <c r="ACG26" s="32"/>
      <c r="ACH26" s="32"/>
      <c r="ACI26" s="32"/>
      <c r="ACJ26" s="32"/>
      <c r="ACK26" s="32"/>
      <c r="ACL26" s="32"/>
      <c r="ACM26" s="32"/>
      <c r="ACN26" s="32"/>
      <c r="ACO26" s="32"/>
      <c r="ACP26" s="32"/>
      <c r="ACQ26" s="32"/>
      <c r="ACR26" s="32"/>
      <c r="ACS26" s="32"/>
      <c r="ACT26" s="32"/>
      <c r="ACU26" s="32"/>
      <c r="ACV26" s="32"/>
      <c r="ACW26" s="32"/>
      <c r="ACX26" s="32"/>
      <c r="ACY26" s="32"/>
      <c r="ACZ26" s="32"/>
      <c r="ADA26" s="32"/>
      <c r="ADB26" s="32"/>
      <c r="ADC26" s="32"/>
      <c r="ADD26" s="32"/>
      <c r="ADE26" s="32"/>
      <c r="ADF26" s="32"/>
      <c r="ADG26" s="32"/>
      <c r="ADH26" s="32"/>
      <c r="ADI26" s="32"/>
      <c r="ADJ26" s="32"/>
      <c r="ADK26" s="32"/>
      <c r="ADL26" s="32"/>
      <c r="ADM26" s="32"/>
      <c r="ADN26" s="32"/>
      <c r="ADO26" s="32"/>
      <c r="ADP26" s="32"/>
      <c r="ADQ26" s="32"/>
      <c r="ADR26" s="32"/>
      <c r="ADS26" s="32"/>
      <c r="ADT26" s="32"/>
      <c r="ADU26" s="32"/>
      <c r="ADV26" s="32"/>
      <c r="ADW26" s="32"/>
      <c r="ADX26" s="32"/>
      <c r="ADY26" s="32"/>
      <c r="ADZ26" s="32"/>
      <c r="AEA26" s="32"/>
      <c r="AEB26" s="32"/>
      <c r="AEC26" s="32"/>
      <c r="AED26" s="32"/>
      <c r="AEE26" s="32"/>
      <c r="AEF26" s="32"/>
      <c r="AEG26" s="32"/>
      <c r="AEH26" s="32"/>
      <c r="AEI26" s="32"/>
      <c r="AEJ26" s="32"/>
      <c r="AEK26" s="32"/>
      <c r="AEL26" s="32"/>
      <c r="AEM26" s="32"/>
      <c r="AEN26" s="32"/>
      <c r="AEO26" s="32"/>
      <c r="AEP26" s="32"/>
      <c r="AEQ26" s="32"/>
      <c r="AER26" s="32"/>
      <c r="AES26" s="32"/>
      <c r="AET26" s="32"/>
      <c r="AEU26" s="32"/>
      <c r="AEV26" s="32"/>
      <c r="AEW26" s="32"/>
      <c r="AEX26" s="32"/>
      <c r="AEY26" s="32"/>
      <c r="AEZ26" s="32"/>
      <c r="AFA26" s="32"/>
      <c r="AFB26" s="32"/>
      <c r="AFC26" s="32"/>
      <c r="AFD26" s="32"/>
      <c r="AFE26" s="32"/>
      <c r="AFF26" s="32"/>
      <c r="AFG26" s="32"/>
      <c r="AFH26" s="32"/>
      <c r="AFI26" s="32"/>
      <c r="AFJ26" s="32"/>
      <c r="AFK26" s="32"/>
      <c r="AFL26" s="32"/>
      <c r="AFM26" s="32"/>
      <c r="AFN26" s="32"/>
      <c r="AFO26" s="32"/>
      <c r="AFP26" s="32"/>
      <c r="AFQ26" s="32"/>
      <c r="AFR26" s="32"/>
      <c r="AFS26" s="32"/>
      <c r="AFT26" s="32"/>
      <c r="AFU26" s="32"/>
      <c r="AFV26" s="32"/>
      <c r="AFW26" s="32"/>
      <c r="AFX26" s="32"/>
      <c r="AFY26" s="32"/>
      <c r="AFZ26" s="32"/>
      <c r="AGA26" s="32"/>
      <c r="AGB26" s="32"/>
      <c r="AGC26" s="32"/>
      <c r="AGD26" s="32"/>
      <c r="AGE26" s="32"/>
      <c r="AGF26" s="32"/>
      <c r="AGG26" s="32"/>
      <c r="AGH26" s="32"/>
      <c r="AGI26" s="32"/>
      <c r="AGJ26" s="32"/>
      <c r="AGK26" s="32"/>
      <c r="AGL26" s="32"/>
      <c r="AGM26" s="32"/>
      <c r="AGN26" s="32"/>
      <c r="AGO26" s="32"/>
      <c r="AGP26" s="32"/>
      <c r="AGQ26" s="32"/>
      <c r="AGR26" s="32"/>
      <c r="AGS26" s="32"/>
      <c r="AGT26" s="32"/>
      <c r="AGU26" s="32"/>
      <c r="AGV26" s="32"/>
      <c r="AGW26" s="32"/>
      <c r="AGX26" s="32"/>
      <c r="AGY26" s="32"/>
      <c r="AGZ26" s="32"/>
      <c r="AHA26" s="32"/>
      <c r="AHB26" s="32"/>
      <c r="AHC26" s="32"/>
      <c r="AHD26" s="32"/>
      <c r="AHE26" s="32"/>
      <c r="AHF26" s="32"/>
      <c r="AHG26" s="32"/>
      <c r="AHH26" s="32"/>
      <c r="AHI26" s="32"/>
      <c r="AHJ26" s="32"/>
      <c r="AHK26" s="32"/>
      <c r="AHL26" s="32"/>
      <c r="AHM26" s="32"/>
      <c r="AHN26" s="32"/>
      <c r="AHO26" s="32"/>
      <c r="AHP26" s="32"/>
      <c r="AHQ26" s="32"/>
      <c r="AHR26" s="32"/>
      <c r="AHS26" s="32"/>
      <c r="AHT26" s="32"/>
      <c r="AHU26" s="32"/>
      <c r="AHV26" s="32"/>
      <c r="AHW26" s="32"/>
      <c r="AHX26" s="32"/>
      <c r="AHY26" s="32"/>
      <c r="AHZ26" s="32"/>
      <c r="AIA26" s="32"/>
      <c r="AIB26" s="32"/>
      <c r="AIC26" s="32"/>
      <c r="AID26" s="32"/>
      <c r="AIE26" s="32"/>
      <c r="AIF26" s="32"/>
      <c r="AIG26" s="32"/>
      <c r="AIH26" s="32"/>
      <c r="AII26" s="32"/>
      <c r="AIJ26" s="32"/>
      <c r="AIK26" s="32"/>
      <c r="AIL26" s="32"/>
      <c r="AIM26" s="32"/>
      <c r="AIN26" s="32"/>
      <c r="AIO26" s="32"/>
      <c r="AIP26" s="32"/>
      <c r="AIQ26" s="32"/>
      <c r="AIR26" s="32"/>
      <c r="AIS26" s="32"/>
      <c r="AIT26" s="32"/>
      <c r="AIU26" s="32"/>
      <c r="AIV26" s="32"/>
      <c r="AIW26" s="32"/>
      <c r="AIX26" s="32"/>
      <c r="AIY26" s="32"/>
      <c r="AIZ26" s="32"/>
      <c r="AJA26" s="32"/>
      <c r="AJB26" s="32"/>
      <c r="AJC26" s="32"/>
      <c r="AJD26" s="32"/>
      <c r="AJE26" s="32"/>
      <c r="AJF26" s="32"/>
      <c r="AJG26" s="32"/>
      <c r="AJH26" s="32"/>
      <c r="AJI26" s="32"/>
      <c r="AJJ26" s="32"/>
      <c r="AJK26" s="32"/>
      <c r="AJL26" s="32"/>
      <c r="AJM26" s="32"/>
      <c r="AJN26" s="32"/>
      <c r="AJO26" s="32"/>
      <c r="AJP26" s="32"/>
      <c r="AJQ26" s="32"/>
      <c r="AJR26" s="32"/>
      <c r="AJS26" s="32"/>
      <c r="AJT26" s="32"/>
      <c r="AJU26" s="32"/>
      <c r="AJV26" s="32"/>
      <c r="AJW26" s="32"/>
      <c r="AJX26" s="32"/>
      <c r="AJY26" s="32"/>
      <c r="AJZ26" s="32"/>
      <c r="AKA26" s="32"/>
      <c r="AKB26" s="32"/>
      <c r="AKC26" s="32"/>
      <c r="AKD26" s="32"/>
      <c r="AKE26" s="32"/>
      <c r="AKF26" s="32"/>
      <c r="AKG26" s="32"/>
      <c r="AKH26" s="32"/>
      <c r="AKI26" s="32"/>
      <c r="AKJ26" s="32"/>
      <c r="AKK26" s="32"/>
      <c r="AKL26" s="32"/>
      <c r="AKM26" s="32"/>
      <c r="AKN26" s="32"/>
      <c r="AKO26" s="32"/>
      <c r="AKP26" s="32"/>
      <c r="AKQ26" s="32"/>
      <c r="AKR26" s="32"/>
      <c r="AKS26" s="32"/>
      <c r="AKT26" s="32"/>
      <c r="AKU26" s="32"/>
      <c r="AKV26" s="32"/>
      <c r="AKW26" s="32"/>
      <c r="AKX26" s="32"/>
      <c r="AKY26" s="32"/>
      <c r="AKZ26" s="32"/>
      <c r="ALA26" s="32"/>
      <c r="ALB26" s="32"/>
      <c r="ALC26" s="32"/>
      <c r="ALD26" s="32"/>
      <c r="ALE26" s="32"/>
      <c r="ALF26" s="32"/>
      <c r="ALG26" s="32"/>
      <c r="ALH26" s="32"/>
      <c r="ALI26" s="32"/>
      <c r="ALJ26" s="32"/>
      <c r="ALK26" s="32"/>
      <c r="ALL26" s="32"/>
      <c r="ALM26" s="32"/>
      <c r="ALN26" s="32"/>
      <c r="ALO26" s="32"/>
      <c r="ALP26" s="32"/>
      <c r="ALQ26" s="32"/>
      <c r="ALR26" s="32"/>
      <c r="ALS26" s="32"/>
      <c r="ALT26" s="32"/>
      <c r="ALU26" s="32"/>
      <c r="ALV26" s="32"/>
      <c r="ALW26" s="32"/>
      <c r="ALX26" s="32"/>
      <c r="ALY26" s="32"/>
      <c r="ALZ26" s="32"/>
    </row>
    <row r="27" s="34" customFormat="true" ht="15.75" hidden="false" customHeight="true" outlineLevel="0" collapsed="false">
      <c r="A27" s="49" t="s">
        <v>39</v>
      </c>
      <c r="B27" s="63" t="s">
        <v>40</v>
      </c>
      <c r="C27" s="25" t="n">
        <v>9</v>
      </c>
      <c r="D27" s="29" t="n">
        <v>7</v>
      </c>
      <c r="E27" s="27" t="n">
        <f aca="false">C27/D27</f>
        <v>1.28571428571429</v>
      </c>
      <c r="F27" s="28" t="n">
        <f aca="false">RANK(E27,E$7:E$34,0)</f>
        <v>18</v>
      </c>
      <c r="G27" s="64" t="n">
        <v>65</v>
      </c>
      <c r="H27" s="29" t="n">
        <v>31.13</v>
      </c>
      <c r="I27" s="27" t="n">
        <f aca="false">(G27/H27)</f>
        <v>2.08801798907806</v>
      </c>
      <c r="J27" s="28" t="n">
        <f aca="false">RANK(I27,I$7:I$34,0)</f>
        <v>3</v>
      </c>
      <c r="K27" s="60" t="n">
        <v>40</v>
      </c>
      <c r="L27" s="29" t="n">
        <v>16.66</v>
      </c>
      <c r="M27" s="27" t="n">
        <f aca="false">K27/L27</f>
        <v>2.40096038415366</v>
      </c>
      <c r="N27" s="28" t="n">
        <f aca="false">RANK(M27,M$7:M$34,0)</f>
        <v>1</v>
      </c>
      <c r="O27" s="25" t="n">
        <f aca="false">E27+I27+M27</f>
        <v>5.77469265894601</v>
      </c>
      <c r="P27" s="30" t="n">
        <f aca="false">RANK(O27,O$7:O$34,0)+COUNTIFS(O$7:O27,O27,M$7:M27,"&gt;"&amp;M27)</f>
        <v>4</v>
      </c>
      <c r="Q27" s="25" t="n">
        <f aca="false">SUM($O$27:$O$30)-MIN($O$27:$O$30)</f>
        <v>16.7408157184396</v>
      </c>
      <c r="R27" s="31" t="n">
        <f aca="false">RANK(Q27,Q$7:Q$34,0)</f>
        <v>2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  <c r="ZQ27" s="32"/>
      <c r="ZR27" s="32"/>
      <c r="ZS27" s="32"/>
      <c r="ZT27" s="32"/>
      <c r="ZU27" s="32"/>
      <c r="ZV27" s="32"/>
      <c r="ZW27" s="32"/>
      <c r="ZX27" s="32"/>
      <c r="ZY27" s="32"/>
      <c r="ZZ27" s="32"/>
      <c r="AAA27" s="32"/>
      <c r="AAB27" s="32"/>
      <c r="AAC27" s="32"/>
      <c r="AAD27" s="32"/>
      <c r="AAE27" s="32"/>
      <c r="AAF27" s="32"/>
      <c r="AAG27" s="32"/>
      <c r="AAH27" s="32"/>
      <c r="AAI27" s="32"/>
      <c r="AAJ27" s="32"/>
      <c r="AAK27" s="32"/>
      <c r="AAL27" s="32"/>
      <c r="AAM27" s="32"/>
      <c r="AAN27" s="32"/>
      <c r="AAO27" s="32"/>
      <c r="AAP27" s="32"/>
      <c r="AAQ27" s="32"/>
      <c r="AAR27" s="32"/>
      <c r="AAS27" s="32"/>
      <c r="AAT27" s="32"/>
      <c r="AAU27" s="32"/>
      <c r="AAV27" s="32"/>
      <c r="AAW27" s="32"/>
      <c r="AAX27" s="32"/>
      <c r="AAY27" s="32"/>
      <c r="AAZ27" s="32"/>
      <c r="ABA27" s="32"/>
      <c r="ABB27" s="32"/>
      <c r="ABC27" s="32"/>
      <c r="ABD27" s="32"/>
      <c r="ABE27" s="32"/>
      <c r="ABF27" s="32"/>
      <c r="ABG27" s="32"/>
      <c r="ABH27" s="32"/>
      <c r="ABI27" s="32"/>
      <c r="ABJ27" s="32"/>
      <c r="ABK27" s="32"/>
      <c r="ABL27" s="32"/>
      <c r="ABM27" s="32"/>
      <c r="ABN27" s="32"/>
      <c r="ABO27" s="32"/>
      <c r="ABP27" s="32"/>
      <c r="ABQ27" s="32"/>
      <c r="ABR27" s="32"/>
      <c r="ABS27" s="32"/>
      <c r="ABT27" s="32"/>
      <c r="ABU27" s="32"/>
      <c r="ABV27" s="32"/>
      <c r="ABW27" s="32"/>
      <c r="ABX27" s="32"/>
      <c r="ABY27" s="32"/>
      <c r="ABZ27" s="32"/>
      <c r="ACA27" s="32"/>
      <c r="ACB27" s="32"/>
      <c r="ACC27" s="32"/>
      <c r="ACD27" s="32"/>
      <c r="ACE27" s="32"/>
      <c r="ACF27" s="32"/>
      <c r="ACG27" s="32"/>
      <c r="ACH27" s="32"/>
      <c r="ACI27" s="32"/>
      <c r="ACJ27" s="32"/>
      <c r="ACK27" s="32"/>
      <c r="ACL27" s="32"/>
      <c r="ACM27" s="32"/>
      <c r="ACN27" s="32"/>
      <c r="ACO27" s="32"/>
      <c r="ACP27" s="32"/>
      <c r="ACQ27" s="32"/>
      <c r="ACR27" s="32"/>
      <c r="ACS27" s="32"/>
      <c r="ACT27" s="32"/>
      <c r="ACU27" s="32"/>
      <c r="ACV27" s="32"/>
      <c r="ACW27" s="32"/>
      <c r="ACX27" s="32"/>
      <c r="ACY27" s="32"/>
      <c r="ACZ27" s="32"/>
      <c r="ADA27" s="32"/>
      <c r="ADB27" s="32"/>
      <c r="ADC27" s="32"/>
      <c r="ADD27" s="32"/>
      <c r="ADE27" s="32"/>
      <c r="ADF27" s="32"/>
      <c r="ADG27" s="32"/>
      <c r="ADH27" s="32"/>
      <c r="ADI27" s="32"/>
      <c r="ADJ27" s="32"/>
      <c r="ADK27" s="32"/>
      <c r="ADL27" s="32"/>
      <c r="ADM27" s="32"/>
      <c r="ADN27" s="32"/>
      <c r="ADO27" s="32"/>
      <c r="ADP27" s="32"/>
      <c r="ADQ27" s="32"/>
      <c r="ADR27" s="32"/>
      <c r="ADS27" s="32"/>
      <c r="ADT27" s="32"/>
      <c r="ADU27" s="32"/>
      <c r="ADV27" s="32"/>
      <c r="ADW27" s="32"/>
      <c r="ADX27" s="32"/>
      <c r="ADY27" s="32"/>
      <c r="ADZ27" s="32"/>
      <c r="AEA27" s="32"/>
      <c r="AEB27" s="32"/>
      <c r="AEC27" s="32"/>
      <c r="AED27" s="32"/>
      <c r="AEE27" s="32"/>
      <c r="AEF27" s="32"/>
      <c r="AEG27" s="32"/>
      <c r="AEH27" s="32"/>
      <c r="AEI27" s="32"/>
      <c r="AEJ27" s="32"/>
      <c r="AEK27" s="32"/>
      <c r="AEL27" s="32"/>
      <c r="AEM27" s="32"/>
      <c r="AEN27" s="32"/>
      <c r="AEO27" s="32"/>
      <c r="AEP27" s="32"/>
      <c r="AEQ27" s="32"/>
      <c r="AER27" s="32"/>
      <c r="AES27" s="32"/>
      <c r="AET27" s="32"/>
      <c r="AEU27" s="32"/>
      <c r="AEV27" s="32"/>
      <c r="AEW27" s="32"/>
      <c r="AEX27" s="32"/>
      <c r="AEY27" s="32"/>
      <c r="AEZ27" s="32"/>
      <c r="AFA27" s="32"/>
      <c r="AFB27" s="32"/>
      <c r="AFC27" s="32"/>
      <c r="AFD27" s="32"/>
      <c r="AFE27" s="32"/>
      <c r="AFF27" s="32"/>
      <c r="AFG27" s="32"/>
      <c r="AFH27" s="32"/>
      <c r="AFI27" s="32"/>
      <c r="AFJ27" s="32"/>
      <c r="AFK27" s="32"/>
      <c r="AFL27" s="32"/>
      <c r="AFM27" s="32"/>
      <c r="AFN27" s="32"/>
      <c r="AFO27" s="32"/>
      <c r="AFP27" s="32"/>
      <c r="AFQ27" s="32"/>
      <c r="AFR27" s="32"/>
      <c r="AFS27" s="32"/>
      <c r="AFT27" s="32"/>
      <c r="AFU27" s="32"/>
      <c r="AFV27" s="32"/>
      <c r="AFW27" s="32"/>
      <c r="AFX27" s="32"/>
      <c r="AFY27" s="32"/>
      <c r="AFZ27" s="32"/>
      <c r="AGA27" s="32"/>
      <c r="AGB27" s="32"/>
      <c r="AGC27" s="32"/>
      <c r="AGD27" s="32"/>
      <c r="AGE27" s="32"/>
      <c r="AGF27" s="32"/>
      <c r="AGG27" s="32"/>
      <c r="AGH27" s="32"/>
      <c r="AGI27" s="32"/>
      <c r="AGJ27" s="32"/>
      <c r="AGK27" s="32"/>
      <c r="AGL27" s="32"/>
      <c r="AGM27" s="32"/>
      <c r="AGN27" s="32"/>
      <c r="AGO27" s="32"/>
      <c r="AGP27" s="32"/>
      <c r="AGQ27" s="32"/>
      <c r="AGR27" s="32"/>
      <c r="AGS27" s="32"/>
      <c r="AGT27" s="32"/>
      <c r="AGU27" s="32"/>
      <c r="AGV27" s="32"/>
      <c r="AGW27" s="32"/>
      <c r="AGX27" s="32"/>
      <c r="AGY27" s="32"/>
      <c r="AGZ27" s="32"/>
      <c r="AHA27" s="32"/>
      <c r="AHB27" s="32"/>
      <c r="AHC27" s="32"/>
      <c r="AHD27" s="32"/>
      <c r="AHE27" s="32"/>
      <c r="AHF27" s="32"/>
      <c r="AHG27" s="32"/>
      <c r="AHH27" s="32"/>
      <c r="AHI27" s="32"/>
      <c r="AHJ27" s="32"/>
      <c r="AHK27" s="32"/>
      <c r="AHL27" s="32"/>
      <c r="AHM27" s="32"/>
      <c r="AHN27" s="32"/>
      <c r="AHO27" s="32"/>
      <c r="AHP27" s="32"/>
      <c r="AHQ27" s="32"/>
      <c r="AHR27" s="32"/>
      <c r="AHS27" s="32"/>
      <c r="AHT27" s="32"/>
      <c r="AHU27" s="32"/>
      <c r="AHV27" s="32"/>
      <c r="AHW27" s="32"/>
      <c r="AHX27" s="32"/>
      <c r="AHY27" s="32"/>
      <c r="AHZ27" s="32"/>
      <c r="AIA27" s="32"/>
      <c r="AIB27" s="32"/>
      <c r="AIC27" s="32"/>
      <c r="AID27" s="32"/>
      <c r="AIE27" s="32"/>
      <c r="AIF27" s="32"/>
      <c r="AIG27" s="32"/>
      <c r="AIH27" s="32"/>
      <c r="AII27" s="32"/>
      <c r="AIJ27" s="32"/>
      <c r="AIK27" s="32"/>
      <c r="AIL27" s="32"/>
      <c r="AIM27" s="32"/>
      <c r="AIN27" s="32"/>
      <c r="AIO27" s="32"/>
      <c r="AIP27" s="32"/>
      <c r="AIQ27" s="32"/>
      <c r="AIR27" s="32"/>
      <c r="AIS27" s="32"/>
      <c r="AIT27" s="32"/>
      <c r="AIU27" s="32"/>
      <c r="AIV27" s="32"/>
      <c r="AIW27" s="32"/>
      <c r="AIX27" s="32"/>
      <c r="AIY27" s="32"/>
      <c r="AIZ27" s="32"/>
      <c r="AJA27" s="32"/>
      <c r="AJB27" s="32"/>
      <c r="AJC27" s="32"/>
      <c r="AJD27" s="32"/>
      <c r="AJE27" s="32"/>
      <c r="AJF27" s="32"/>
      <c r="AJG27" s="32"/>
      <c r="AJH27" s="32"/>
      <c r="AJI27" s="32"/>
      <c r="AJJ27" s="32"/>
      <c r="AJK27" s="32"/>
      <c r="AJL27" s="32"/>
      <c r="AJM27" s="32"/>
      <c r="AJN27" s="32"/>
      <c r="AJO27" s="32"/>
      <c r="AJP27" s="32"/>
      <c r="AJQ27" s="32"/>
      <c r="AJR27" s="32"/>
      <c r="AJS27" s="32"/>
      <c r="AJT27" s="32"/>
      <c r="AJU27" s="32"/>
      <c r="AJV27" s="32"/>
      <c r="AJW27" s="32"/>
      <c r="AJX27" s="32"/>
      <c r="AJY27" s="32"/>
      <c r="AJZ27" s="32"/>
      <c r="AKA27" s="32"/>
      <c r="AKB27" s="32"/>
      <c r="AKC27" s="32"/>
      <c r="AKD27" s="32"/>
      <c r="AKE27" s="32"/>
      <c r="AKF27" s="32"/>
      <c r="AKG27" s="32"/>
      <c r="AKH27" s="32"/>
      <c r="AKI27" s="32"/>
      <c r="AKJ27" s="32"/>
      <c r="AKK27" s="32"/>
      <c r="AKL27" s="32"/>
      <c r="AKM27" s="32"/>
      <c r="AKN27" s="32"/>
      <c r="AKO27" s="32"/>
      <c r="AKP27" s="32"/>
      <c r="AKQ27" s="32"/>
      <c r="AKR27" s="32"/>
      <c r="AKS27" s="32"/>
      <c r="AKT27" s="32"/>
      <c r="AKU27" s="32"/>
      <c r="AKV27" s="32"/>
      <c r="AKW27" s="32"/>
      <c r="AKX27" s="32"/>
      <c r="AKY27" s="32"/>
      <c r="AKZ27" s="32"/>
      <c r="ALA27" s="32"/>
      <c r="ALB27" s="32"/>
      <c r="ALC27" s="32"/>
      <c r="ALD27" s="32"/>
      <c r="ALE27" s="32"/>
      <c r="ALF27" s="32"/>
      <c r="ALG27" s="32"/>
      <c r="ALH27" s="32"/>
      <c r="ALI27" s="32"/>
      <c r="ALJ27" s="32"/>
      <c r="ALK27" s="32"/>
      <c r="ALL27" s="32"/>
      <c r="ALM27" s="32"/>
      <c r="ALN27" s="32"/>
      <c r="ALO27" s="32"/>
      <c r="ALP27" s="32"/>
      <c r="ALQ27" s="32"/>
      <c r="ALR27" s="32"/>
      <c r="ALS27" s="32"/>
      <c r="ALT27" s="32"/>
      <c r="ALU27" s="32"/>
      <c r="ALV27" s="32"/>
      <c r="ALW27" s="32"/>
      <c r="ALX27" s="32"/>
      <c r="ALY27" s="32"/>
      <c r="ALZ27" s="32"/>
    </row>
    <row r="28" s="34" customFormat="true" ht="15" hidden="false" customHeight="false" outlineLevel="0" collapsed="false">
      <c r="A28" s="49"/>
      <c r="B28" s="35" t="s">
        <v>41</v>
      </c>
      <c r="C28" s="36" t="n">
        <v>16</v>
      </c>
      <c r="D28" s="37" t="n">
        <v>8.49</v>
      </c>
      <c r="E28" s="38" t="n">
        <f aca="false">C28/D28</f>
        <v>1.88457008244994</v>
      </c>
      <c r="F28" s="39" t="n">
        <f aca="false">RANK(E28,E$7:E$34,0)</f>
        <v>9</v>
      </c>
      <c r="G28" s="65" t="n">
        <v>77</v>
      </c>
      <c r="H28" s="37" t="n">
        <v>36.76</v>
      </c>
      <c r="I28" s="38" t="n">
        <f aca="false">(G28/H28)</f>
        <v>2.09466811751904</v>
      </c>
      <c r="J28" s="39" t="n">
        <f aca="false">RANK(I28,I$7:I$34,0)</f>
        <v>2</v>
      </c>
      <c r="K28" s="61" t="n">
        <v>33</v>
      </c>
      <c r="L28" s="37" t="n">
        <v>17.91</v>
      </c>
      <c r="M28" s="38" t="n">
        <f aca="false">K28/L28</f>
        <v>1.84254606365159</v>
      </c>
      <c r="N28" s="39" t="n">
        <f aca="false">RANK(M28,M$7:M$34,0)</f>
        <v>14</v>
      </c>
      <c r="O28" s="36" t="n">
        <f aca="false">E28+I28+M28</f>
        <v>5.82178426362057</v>
      </c>
      <c r="P28" s="41" t="n">
        <f aca="false">RANK(O28,O$7:O$34,0)+COUNTIFS(O$7:O28,O28,M$7:M28,"&gt;"&amp;M28)</f>
        <v>3</v>
      </c>
      <c r="Q28" s="36"/>
      <c r="R28" s="3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</row>
    <row r="29" s="34" customFormat="true" ht="15" hidden="false" customHeight="false" outlineLevel="0" collapsed="false">
      <c r="A29" s="49"/>
      <c r="B29" s="35" t="s">
        <v>42</v>
      </c>
      <c r="C29" s="36" t="n">
        <v>16</v>
      </c>
      <c r="D29" s="37" t="n">
        <v>6.38</v>
      </c>
      <c r="E29" s="38" t="n">
        <f aca="false">C29/D29</f>
        <v>2.50783699059561</v>
      </c>
      <c r="F29" s="39" t="n">
        <f aca="false">RANK(E29,E$7:E$34,0)</f>
        <v>2</v>
      </c>
      <c r="G29" s="65" t="n">
        <v>26</v>
      </c>
      <c r="H29" s="37" t="n">
        <v>35.63</v>
      </c>
      <c r="I29" s="38" t="n">
        <f aca="false">(G29/H29)</f>
        <v>0.729722144260455</v>
      </c>
      <c r="J29" s="39" t="n">
        <f aca="false">RANK(I29,I$7:I$34,0)</f>
        <v>19</v>
      </c>
      <c r="K29" s="61" t="n">
        <v>36</v>
      </c>
      <c r="L29" s="37" t="n">
        <v>18.88</v>
      </c>
      <c r="M29" s="38" t="n">
        <f aca="false">K29/L29</f>
        <v>1.90677966101695</v>
      </c>
      <c r="N29" s="39" t="n">
        <f aca="false">RANK(M29,M$7:M$34,0)</f>
        <v>13</v>
      </c>
      <c r="O29" s="36" t="n">
        <f aca="false">E29+I29+M29</f>
        <v>5.14433879587302</v>
      </c>
      <c r="P29" s="41" t="n">
        <f aca="false">RANK(O29,O$7:O$34,0)+COUNTIFS(O$7:O29,O29,M$7:M29,"&gt;"&amp;M29)</f>
        <v>9</v>
      </c>
      <c r="Q29" s="36"/>
      <c r="R29" s="3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</row>
    <row r="30" s="34" customFormat="true" ht="15.75" hidden="false" customHeight="true" outlineLevel="0" collapsed="false">
      <c r="A30" s="49"/>
      <c r="B30" s="52" t="s">
        <v>43</v>
      </c>
      <c r="C30" s="53" t="n">
        <v>12</v>
      </c>
      <c r="D30" s="54" t="n">
        <v>9.43</v>
      </c>
      <c r="E30" s="55" t="n">
        <f aca="false">C30/D30</f>
        <v>1.27253446447508</v>
      </c>
      <c r="F30" s="56" t="n">
        <f aca="false">RANK(E30,E$7:E$34,0)</f>
        <v>19</v>
      </c>
      <c r="G30" s="53" t="n">
        <v>48</v>
      </c>
      <c r="H30" s="54" t="n">
        <v>40.48</v>
      </c>
      <c r="I30" s="55" t="n">
        <f aca="false">(G30/H30)</f>
        <v>1.18577075098814</v>
      </c>
      <c r="J30" s="56" t="n">
        <f aca="false">RANK(I30,I$7:I$34,0)</f>
        <v>12</v>
      </c>
      <c r="K30" s="53" t="n">
        <v>32</v>
      </c>
      <c r="L30" s="54" t="n">
        <v>17.92</v>
      </c>
      <c r="M30" s="55" t="n">
        <f aca="false">K30/L30</f>
        <v>1.78571428571429</v>
      </c>
      <c r="N30" s="56" t="n">
        <f aca="false">RANK(M30,M$7:M$34,0)</f>
        <v>16</v>
      </c>
      <c r="O30" s="57" t="n">
        <f aca="false">E30+I30+M30</f>
        <v>4.24401950117751</v>
      </c>
      <c r="P30" s="58" t="n">
        <f aca="false">RANK(O30,O$7:O$34,0)+COUNTIFS(O$7:O30,O30,M$7:M30,"&gt;"&amp;M30)</f>
        <v>15</v>
      </c>
      <c r="Q30" s="53"/>
      <c r="R30" s="3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  <c r="ALE30" s="32"/>
      <c r="ALF30" s="32"/>
      <c r="ALG30" s="32"/>
      <c r="ALH30" s="32"/>
      <c r="ALI30" s="32"/>
      <c r="ALJ30" s="32"/>
      <c r="ALK30" s="32"/>
      <c r="ALL30" s="32"/>
      <c r="ALM30" s="32"/>
      <c r="ALN30" s="32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</row>
    <row r="31" s="34" customFormat="true" ht="15" hidden="false" customHeight="false" outlineLevel="0" collapsed="false">
      <c r="A31" s="49" t="s">
        <v>44</v>
      </c>
      <c r="B31" s="35" t="s">
        <v>45</v>
      </c>
      <c r="C31" s="25" t="n">
        <v>12</v>
      </c>
      <c r="D31" s="29" t="n">
        <v>7.53</v>
      </c>
      <c r="E31" s="27" t="n">
        <f aca="false">C31/D31</f>
        <v>1.59362549800797</v>
      </c>
      <c r="F31" s="28" t="n">
        <f aca="false">RANK(E31,E$7:E$34,0)</f>
        <v>13</v>
      </c>
      <c r="G31" s="25" t="n">
        <v>30</v>
      </c>
      <c r="H31" s="29" t="n">
        <v>44.78</v>
      </c>
      <c r="I31" s="27" t="n">
        <f aca="false">(G31/H31)</f>
        <v>0.669941938365342</v>
      </c>
      <c r="J31" s="28" t="n">
        <f aca="false">RANK(I31,I$7:I$34,0)</f>
        <v>22</v>
      </c>
      <c r="K31" s="60" t="n">
        <v>29</v>
      </c>
      <c r="L31" s="29" t="n">
        <v>19.19</v>
      </c>
      <c r="M31" s="27" t="n">
        <f aca="false">K31/L31</f>
        <v>1.51120375195414</v>
      </c>
      <c r="N31" s="28" t="n">
        <f aca="false">RANK(M31,M$7:M$34,0)</f>
        <v>23</v>
      </c>
      <c r="O31" s="25" t="n">
        <f aca="false">E31+I31+M31</f>
        <v>3.77477118832745</v>
      </c>
      <c r="P31" s="30" t="n">
        <f aca="false">RANK(O31,O$7:O$34,0)+COUNTIFS(O$7:O31,O31,M$7:M31,"&gt;"&amp;M31)</f>
        <v>20</v>
      </c>
      <c r="Q31" s="25" t="n">
        <f aca="false">SUM($O$31:$O$34)-MIN($O$31:$O$34)</f>
        <v>6.64995136412933</v>
      </c>
      <c r="R31" s="76" t="n">
        <f aca="false">RANK(Q31,Q$7:Q$34,0)</f>
        <v>7</v>
      </c>
    </row>
    <row r="32" s="34" customFormat="true" ht="15" hidden="false" customHeight="false" outlineLevel="0" collapsed="false">
      <c r="A32" s="49"/>
      <c r="B32" s="51" t="s">
        <v>46</v>
      </c>
      <c r="C32" s="36" t="n">
        <v>12</v>
      </c>
      <c r="D32" s="37" t="n">
        <v>9.08</v>
      </c>
      <c r="E32" s="38" t="n">
        <f aca="false">C32/D32</f>
        <v>1.3215859030837</v>
      </c>
      <c r="F32" s="39" t="n">
        <f aca="false">RANK(E32,E$7:E$34,0)</f>
        <v>17</v>
      </c>
      <c r="G32" s="36" t="n">
        <v>37</v>
      </c>
      <c r="H32" s="37" t="n">
        <v>68.53</v>
      </c>
      <c r="I32" s="38" t="n">
        <f aca="false">(G32/H32)</f>
        <v>0.539909528673574</v>
      </c>
      <c r="J32" s="39" t="n">
        <f aca="false">RANK(I32,I$7:I$34,0)</f>
        <v>24</v>
      </c>
      <c r="K32" s="61" t="n">
        <v>20</v>
      </c>
      <c r="L32" s="37" t="n">
        <v>19.73</v>
      </c>
      <c r="M32" s="38" t="n">
        <f aca="false">K32/L32</f>
        <v>1.0136847440446</v>
      </c>
      <c r="N32" s="39" t="n">
        <f aca="false">RANK(M32,M$7:M$34,0)</f>
        <v>25</v>
      </c>
      <c r="O32" s="36" t="n">
        <f aca="false">E32+I32+M32</f>
        <v>2.87518017580188</v>
      </c>
      <c r="P32" s="41" t="n">
        <f aca="false">RANK(O32,O$7:O$34,0)+COUNTIFS(O$7:O32,O32,M$7:M32,"&gt;"&amp;M32)</f>
        <v>23</v>
      </c>
      <c r="Q32" s="36"/>
      <c r="R32" s="76"/>
    </row>
    <row r="33" s="34" customFormat="true" ht="15.75" hidden="false" customHeight="true" outlineLevel="0" collapsed="false">
      <c r="A33" s="49"/>
      <c r="B33" s="51"/>
      <c r="C33" s="36" t="n">
        <v>0</v>
      </c>
      <c r="D33" s="37" t="n">
        <v>1</v>
      </c>
      <c r="E33" s="38" t="n">
        <f aca="false">C33/D33</f>
        <v>0</v>
      </c>
      <c r="F33" s="39" t="n">
        <f aca="false">RANK(E33,E$7:E$34,0)</f>
        <v>26</v>
      </c>
      <c r="G33" s="36" t="n">
        <v>0</v>
      </c>
      <c r="H33" s="37" t="n">
        <v>1</v>
      </c>
      <c r="I33" s="38" t="n">
        <f aca="false">(G33/H33)</f>
        <v>0</v>
      </c>
      <c r="J33" s="39" t="n">
        <f aca="false">RANK(I33,I$7:I$34,0)</f>
        <v>25</v>
      </c>
      <c r="K33" s="36" t="n">
        <v>0</v>
      </c>
      <c r="L33" s="37" t="n">
        <v>1</v>
      </c>
      <c r="M33" s="38" t="n">
        <f aca="false">K33/L33</f>
        <v>0</v>
      </c>
      <c r="N33" s="39" t="n">
        <f aca="false">RANK(M33,M$7:M$34,0)</f>
        <v>27</v>
      </c>
      <c r="O33" s="36" t="n">
        <f aca="false">E33+I33+M33</f>
        <v>0</v>
      </c>
      <c r="P33" s="41" t="n">
        <f aca="false">RANK(O33,O$7:O$34,0)+COUNTIFS(O$7:O33,O33,M$7:M33,"&gt;"&amp;M33)</f>
        <v>27</v>
      </c>
      <c r="Q33" s="36"/>
      <c r="R33" s="76"/>
    </row>
    <row r="34" s="34" customFormat="true" ht="15" hidden="false" customHeight="false" outlineLevel="0" collapsed="false">
      <c r="A34" s="49"/>
      <c r="B34" s="52"/>
      <c r="C34" s="53" t="n">
        <v>0</v>
      </c>
      <c r="D34" s="54" t="n">
        <v>1</v>
      </c>
      <c r="E34" s="55" t="n">
        <f aca="false">C34/D34</f>
        <v>0</v>
      </c>
      <c r="F34" s="56" t="n">
        <f aca="false">RANK(E34,E$7:E$34,0)</f>
        <v>26</v>
      </c>
      <c r="G34" s="53" t="n">
        <v>0</v>
      </c>
      <c r="H34" s="54" t="n">
        <v>1</v>
      </c>
      <c r="I34" s="55" t="n">
        <f aca="false">(G34/H34)</f>
        <v>0</v>
      </c>
      <c r="J34" s="56" t="n">
        <f aca="false">RANK(I34,I$7:I$34,0)</f>
        <v>25</v>
      </c>
      <c r="K34" s="53" t="n">
        <v>0</v>
      </c>
      <c r="L34" s="54" t="n">
        <v>1</v>
      </c>
      <c r="M34" s="55" t="n">
        <f aca="false">K34/L34</f>
        <v>0</v>
      </c>
      <c r="N34" s="56" t="n">
        <f aca="false">RANK(M34,M$7:M$34,0)</f>
        <v>27</v>
      </c>
      <c r="O34" s="57" t="n">
        <f aca="false">E34+I34+M34</f>
        <v>0</v>
      </c>
      <c r="P34" s="58" t="n">
        <f aca="false">RANK(O34,O$7:O$34,0)+COUNTIFS(O$7:O34,O34,M$7:M34,"&gt;"&amp;M34)</f>
        <v>27</v>
      </c>
      <c r="Q34" s="53"/>
      <c r="R34" s="76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  <c r="ZR34" s="32"/>
      <c r="ZS34" s="32"/>
      <c r="ZT34" s="32"/>
      <c r="ZU34" s="32"/>
      <c r="ZV34" s="32"/>
      <c r="ZW34" s="32"/>
      <c r="ZX34" s="32"/>
      <c r="ZY34" s="32"/>
      <c r="ZZ34" s="32"/>
      <c r="AAA34" s="32"/>
      <c r="AAB34" s="32"/>
      <c r="AAC34" s="32"/>
      <c r="AAD34" s="32"/>
      <c r="AAE34" s="32"/>
      <c r="AAF34" s="32"/>
      <c r="AAG34" s="32"/>
      <c r="AAH34" s="32"/>
      <c r="AAI34" s="32"/>
      <c r="AAJ34" s="32"/>
      <c r="AAK34" s="32"/>
      <c r="AAL34" s="32"/>
      <c r="AAM34" s="32"/>
      <c r="AAN34" s="32"/>
      <c r="AAO34" s="32"/>
      <c r="AAP34" s="32"/>
      <c r="AAQ34" s="32"/>
      <c r="AAR34" s="32"/>
      <c r="AAS34" s="32"/>
      <c r="AAT34" s="32"/>
      <c r="AAU34" s="32"/>
      <c r="AAV34" s="32"/>
      <c r="AAW34" s="32"/>
      <c r="AAX34" s="32"/>
      <c r="AAY34" s="32"/>
      <c r="AAZ34" s="32"/>
      <c r="ABA34" s="32"/>
      <c r="ABB34" s="32"/>
      <c r="ABC34" s="32"/>
      <c r="ABD34" s="32"/>
      <c r="ABE34" s="32"/>
      <c r="ABF34" s="32"/>
      <c r="ABG34" s="32"/>
      <c r="ABH34" s="32"/>
      <c r="ABI34" s="32"/>
      <c r="ABJ34" s="32"/>
      <c r="ABK34" s="32"/>
      <c r="ABL34" s="32"/>
      <c r="ABM34" s="32"/>
      <c r="ABN34" s="32"/>
      <c r="ABO34" s="32"/>
      <c r="ABP34" s="32"/>
      <c r="ABQ34" s="32"/>
      <c r="ABR34" s="32"/>
      <c r="ABS34" s="32"/>
      <c r="ABT34" s="32"/>
      <c r="ABU34" s="32"/>
      <c r="ABV34" s="32"/>
      <c r="ABW34" s="32"/>
      <c r="ABX34" s="32"/>
      <c r="ABY34" s="32"/>
      <c r="ABZ34" s="32"/>
      <c r="ACA34" s="32"/>
      <c r="ACB34" s="32"/>
      <c r="ACC34" s="32"/>
      <c r="ACD34" s="32"/>
      <c r="ACE34" s="32"/>
      <c r="ACF34" s="32"/>
      <c r="ACG34" s="32"/>
      <c r="ACH34" s="32"/>
      <c r="ACI34" s="32"/>
      <c r="ACJ34" s="32"/>
      <c r="ACK34" s="32"/>
      <c r="ACL34" s="32"/>
      <c r="ACM34" s="32"/>
      <c r="ACN34" s="32"/>
      <c r="ACO34" s="32"/>
      <c r="ACP34" s="32"/>
      <c r="ACQ34" s="32"/>
      <c r="ACR34" s="32"/>
      <c r="ACS34" s="32"/>
      <c r="ACT34" s="32"/>
      <c r="ACU34" s="32"/>
      <c r="ACV34" s="32"/>
      <c r="ACW34" s="32"/>
      <c r="ACX34" s="32"/>
      <c r="ACY34" s="32"/>
      <c r="ACZ34" s="32"/>
      <c r="ADA34" s="32"/>
      <c r="ADB34" s="32"/>
      <c r="ADC34" s="32"/>
      <c r="ADD34" s="32"/>
      <c r="ADE34" s="32"/>
      <c r="ADF34" s="32"/>
      <c r="ADG34" s="32"/>
      <c r="ADH34" s="32"/>
      <c r="ADI34" s="32"/>
      <c r="ADJ34" s="32"/>
      <c r="ADK34" s="32"/>
      <c r="ADL34" s="32"/>
      <c r="ADM34" s="32"/>
      <c r="ADN34" s="32"/>
      <c r="ADO34" s="32"/>
      <c r="ADP34" s="32"/>
      <c r="ADQ34" s="32"/>
      <c r="ADR34" s="32"/>
      <c r="ADS34" s="32"/>
      <c r="ADT34" s="32"/>
      <c r="ADU34" s="32"/>
      <c r="ADV34" s="32"/>
      <c r="ADW34" s="32"/>
      <c r="ADX34" s="32"/>
      <c r="ADY34" s="32"/>
      <c r="ADZ34" s="32"/>
      <c r="AEA34" s="32"/>
      <c r="AEB34" s="32"/>
      <c r="AEC34" s="32"/>
      <c r="AED34" s="32"/>
      <c r="AEE34" s="32"/>
      <c r="AEF34" s="32"/>
      <c r="AEG34" s="32"/>
      <c r="AEH34" s="32"/>
      <c r="AEI34" s="32"/>
      <c r="AEJ34" s="32"/>
      <c r="AEK34" s="32"/>
      <c r="AEL34" s="32"/>
      <c r="AEM34" s="32"/>
      <c r="AEN34" s="32"/>
      <c r="AEO34" s="32"/>
      <c r="AEP34" s="32"/>
      <c r="AEQ34" s="32"/>
      <c r="AER34" s="32"/>
      <c r="AES34" s="32"/>
      <c r="AET34" s="32"/>
      <c r="AEU34" s="32"/>
      <c r="AEV34" s="32"/>
      <c r="AEW34" s="32"/>
      <c r="AEX34" s="32"/>
      <c r="AEY34" s="32"/>
      <c r="AEZ34" s="32"/>
      <c r="AFA34" s="32"/>
      <c r="AFB34" s="32"/>
      <c r="AFC34" s="32"/>
      <c r="AFD34" s="32"/>
      <c r="AFE34" s="32"/>
      <c r="AFF34" s="32"/>
      <c r="AFG34" s="32"/>
      <c r="AFH34" s="32"/>
      <c r="AFI34" s="32"/>
      <c r="AFJ34" s="32"/>
      <c r="AFK34" s="32"/>
      <c r="AFL34" s="32"/>
      <c r="AFM34" s="32"/>
      <c r="AFN34" s="32"/>
      <c r="AFO34" s="32"/>
      <c r="AFP34" s="32"/>
      <c r="AFQ34" s="32"/>
      <c r="AFR34" s="32"/>
      <c r="AFS34" s="32"/>
      <c r="AFT34" s="32"/>
      <c r="AFU34" s="32"/>
      <c r="AFV34" s="32"/>
      <c r="AFW34" s="32"/>
      <c r="AFX34" s="32"/>
      <c r="AFY34" s="32"/>
      <c r="AFZ34" s="32"/>
      <c r="AGA34" s="32"/>
      <c r="AGB34" s="32"/>
      <c r="AGC34" s="32"/>
      <c r="AGD34" s="32"/>
      <c r="AGE34" s="32"/>
      <c r="AGF34" s="32"/>
      <c r="AGG34" s="32"/>
      <c r="AGH34" s="32"/>
      <c r="AGI34" s="32"/>
      <c r="AGJ34" s="32"/>
      <c r="AGK34" s="32"/>
      <c r="AGL34" s="32"/>
      <c r="AGM34" s="32"/>
      <c r="AGN34" s="32"/>
      <c r="AGO34" s="32"/>
      <c r="AGP34" s="32"/>
      <c r="AGQ34" s="32"/>
      <c r="AGR34" s="32"/>
      <c r="AGS34" s="32"/>
      <c r="AGT34" s="32"/>
      <c r="AGU34" s="32"/>
      <c r="AGV34" s="32"/>
      <c r="AGW34" s="32"/>
      <c r="AGX34" s="32"/>
      <c r="AGY34" s="32"/>
      <c r="AGZ34" s="32"/>
      <c r="AHA34" s="32"/>
      <c r="AHB34" s="32"/>
      <c r="AHC34" s="32"/>
      <c r="AHD34" s="32"/>
      <c r="AHE34" s="32"/>
      <c r="AHF34" s="32"/>
      <c r="AHG34" s="32"/>
      <c r="AHH34" s="32"/>
      <c r="AHI34" s="32"/>
      <c r="AHJ34" s="32"/>
      <c r="AHK34" s="32"/>
      <c r="AHL34" s="32"/>
      <c r="AHM34" s="32"/>
      <c r="AHN34" s="32"/>
      <c r="AHO34" s="32"/>
      <c r="AHP34" s="32"/>
      <c r="AHQ34" s="32"/>
      <c r="AHR34" s="32"/>
      <c r="AHS34" s="32"/>
      <c r="AHT34" s="32"/>
      <c r="AHU34" s="32"/>
      <c r="AHV34" s="32"/>
      <c r="AHW34" s="32"/>
      <c r="AHX34" s="32"/>
      <c r="AHY34" s="32"/>
      <c r="AHZ34" s="32"/>
      <c r="AIA34" s="32"/>
      <c r="AIB34" s="32"/>
      <c r="AIC34" s="32"/>
      <c r="AID34" s="32"/>
      <c r="AIE34" s="32"/>
      <c r="AIF34" s="32"/>
      <c r="AIG34" s="32"/>
      <c r="AIH34" s="32"/>
      <c r="AII34" s="32"/>
      <c r="AIJ34" s="32"/>
      <c r="AIK34" s="32"/>
      <c r="AIL34" s="32"/>
      <c r="AIM34" s="32"/>
      <c r="AIN34" s="32"/>
      <c r="AIO34" s="32"/>
      <c r="AIP34" s="32"/>
      <c r="AIQ34" s="32"/>
      <c r="AIR34" s="32"/>
      <c r="AIS34" s="32"/>
      <c r="AIT34" s="32"/>
      <c r="AIU34" s="32"/>
      <c r="AIV34" s="32"/>
      <c r="AIW34" s="32"/>
      <c r="AIX34" s="32"/>
      <c r="AIY34" s="32"/>
      <c r="AIZ34" s="32"/>
      <c r="AJA34" s="32"/>
      <c r="AJB34" s="32"/>
      <c r="AJC34" s="32"/>
      <c r="AJD34" s="32"/>
      <c r="AJE34" s="32"/>
      <c r="AJF34" s="32"/>
      <c r="AJG34" s="32"/>
      <c r="AJH34" s="32"/>
      <c r="AJI34" s="32"/>
      <c r="AJJ34" s="32"/>
      <c r="AJK34" s="32"/>
      <c r="AJL34" s="32"/>
      <c r="AJM34" s="32"/>
      <c r="AJN34" s="32"/>
      <c r="AJO34" s="32"/>
      <c r="AJP34" s="32"/>
      <c r="AJQ34" s="32"/>
      <c r="AJR34" s="32"/>
      <c r="AJS34" s="32"/>
      <c r="AJT34" s="32"/>
      <c r="AJU34" s="32"/>
      <c r="AJV34" s="32"/>
      <c r="AJW34" s="32"/>
      <c r="AJX34" s="32"/>
      <c r="AJY34" s="32"/>
      <c r="AJZ34" s="32"/>
      <c r="AKA34" s="32"/>
      <c r="AKB34" s="32"/>
      <c r="AKC34" s="32"/>
      <c r="AKD34" s="32"/>
      <c r="AKE34" s="32"/>
      <c r="AKF34" s="32"/>
      <c r="AKG34" s="32"/>
      <c r="AKH34" s="32"/>
      <c r="AKI34" s="32"/>
      <c r="AKJ34" s="32"/>
      <c r="AKK34" s="32"/>
      <c r="AKL34" s="32"/>
      <c r="AKM34" s="32"/>
      <c r="AKN34" s="32"/>
      <c r="AKO34" s="32"/>
      <c r="AKP34" s="32"/>
      <c r="AKQ34" s="32"/>
      <c r="AKR34" s="32"/>
      <c r="AKS34" s="32"/>
      <c r="AKT34" s="32"/>
      <c r="AKU34" s="32"/>
      <c r="AKV34" s="32"/>
      <c r="AKW34" s="32"/>
      <c r="AKX34" s="32"/>
      <c r="AKY34" s="32"/>
      <c r="AKZ34" s="32"/>
      <c r="ALA34" s="32"/>
      <c r="ALB34" s="32"/>
      <c r="ALC34" s="32"/>
      <c r="ALD34" s="32"/>
      <c r="ALE34" s="32"/>
      <c r="ALF34" s="32"/>
      <c r="ALG34" s="32"/>
      <c r="ALH34" s="32"/>
      <c r="ALI34" s="32"/>
      <c r="ALJ34" s="32"/>
      <c r="ALK34" s="32"/>
      <c r="ALL34" s="32"/>
      <c r="ALM34" s="32"/>
      <c r="ALN34" s="32"/>
      <c r="ALO34" s="32"/>
      <c r="ALP34" s="32"/>
      <c r="ALQ34" s="32"/>
      <c r="ALR34" s="32"/>
      <c r="ALS34" s="32"/>
      <c r="ALT34" s="32"/>
      <c r="ALU34" s="32"/>
      <c r="ALV34" s="32"/>
      <c r="ALW34" s="32"/>
      <c r="ALX34" s="32"/>
      <c r="ALY34" s="32"/>
      <c r="ALZ34" s="32"/>
    </row>
  </sheetData>
  <mergeCells count="22">
    <mergeCell ref="C2:R3"/>
    <mergeCell ref="A5:A6"/>
    <mergeCell ref="B5:B6"/>
    <mergeCell ref="C5:F5"/>
    <mergeCell ref="G5:J5"/>
    <mergeCell ref="K5:N5"/>
    <mergeCell ref="O5:P5"/>
    <mergeCell ref="Q5:R5"/>
    <mergeCell ref="A7:A10"/>
    <mergeCell ref="R7:R10"/>
    <mergeCell ref="A11:A14"/>
    <mergeCell ref="R11:R14"/>
    <mergeCell ref="A15:A18"/>
    <mergeCell ref="R15:R18"/>
    <mergeCell ref="A19:A22"/>
    <mergeCell ref="R19:R22"/>
    <mergeCell ref="A23:A26"/>
    <mergeCell ref="R23:R26"/>
    <mergeCell ref="A27:A30"/>
    <mergeCell ref="R27:R30"/>
    <mergeCell ref="A31:A34"/>
    <mergeCell ref="R31:R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4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 &amp;A</oddHeader>
    <oddFooter>&amp;C&amp;"Times New Roman,Regular"&amp;12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2022-09-15T07:55:11Z</dcterms:created>
  <dc:creator>Ernestas Vaitkevičius</dc:creator>
  <dc:description/>
  <dc:language>lt-LT</dc:language>
  <cp:lastModifiedBy>nerijus sulcys</cp:lastModifiedBy>
  <dcterms:modified xsi:type="dcterms:W3CDTF">2025-09-16T08:15:15Z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